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arta\Subvenció desenvolupament 2021\Anexos cast\Anexos rellenables\"/>
    </mc:Choice>
  </mc:AlternateContent>
  <bookViews>
    <workbookView xWindow="0" yWindow="0" windowWidth="28800" windowHeight="12330" activeTab="2"/>
  </bookViews>
  <sheets>
    <sheet name="5. Self-assessment L1 (general)" sheetId="1" r:id="rId1"/>
    <sheet name="5. Self-assessment L1 (Debut)" sheetId="2" r:id="rId2"/>
    <sheet name="5. Self-assessment L2 " sheetId="3" r:id="rId3"/>
  </sheets>
  <definedNames>
    <definedName name="_xlnm.Print_Area" localSheetId="1">'5. Self-assessment L1 (Debut)'!$A$1:$D$78</definedName>
    <definedName name="_xlnm.Print_Area" localSheetId="0">'5. Self-assessment L1 (general)'!$A$1:$F$90</definedName>
  </definedNames>
  <calcPr calcId="162913" concurrentCalc="0" fullCalcOnLoad="1"/>
  <extLst>
    <ext uri="GoogleSheetsCustomDataVersion1">
      <go:sheetsCustomData xmlns:go="http://customooxmlschemas.google.com/" r:id="rId7" roundtripDataSignature="AMtx7mgnEb4b/wMulRxEacaJ9gkxQCALhw=="/>
    </ext>
  </extLst>
</workbook>
</file>

<file path=xl/calcChain.xml><?xml version="1.0" encoding="utf-8"?>
<calcChain xmlns="http://schemas.openxmlformats.org/spreadsheetml/2006/main">
  <c r="C130" i="3" l="1"/>
  <c r="C71" i="3"/>
  <c r="C78" i="3"/>
  <c r="B36" i="1"/>
  <c r="B75" i="2"/>
  <c r="B65" i="2"/>
  <c r="B49" i="2"/>
  <c r="B41" i="2"/>
  <c r="B52" i="2"/>
  <c r="B27" i="2"/>
  <c r="B29" i="2"/>
  <c r="B78" i="2"/>
  <c r="B86" i="1"/>
  <c r="B72" i="1"/>
  <c r="B56" i="1"/>
  <c r="B50" i="1"/>
  <c r="B59" i="1"/>
  <c r="B23" i="1"/>
  <c r="B38" i="1"/>
  <c r="B89" i="1"/>
</calcChain>
</file>

<file path=xl/sharedStrings.xml><?xml version="1.0" encoding="utf-8"?>
<sst xmlns="http://schemas.openxmlformats.org/spreadsheetml/2006/main">
  <si>
    <r>
      <t>ANNEX V</t>
    </r>
  </si>
  <si>
    <r>
      <t>5.</t>
    </r>
    <r>
      <t xml:space="preserve"> </t>
    </r>
    <r>
      <t>Self-assessment (assessment criteria)</t>
    </r>
  </si>
  <si>
    <r>
      <t>APPLICANT’S DETAILS</t>
    </r>
  </si>
  <si>
    <r>
      <t>Name or Business name:</t>
    </r>
    <r>
      <t xml:space="preserve"> </t>
    </r>
  </si>
  <si>
    <r>
      <t>DNI/CIF:</t>
    </r>
    <r>
      <t xml:space="preserve"> </t>
    </r>
  </si>
  <si>
    <r>
      <t>LINE:</t>
    </r>
    <r>
      <t xml:space="preserve"> </t>
    </r>
  </si>
  <si>
    <r>
      <t>PROJECT name:</t>
    </r>
    <r>
      <t xml:space="preserve"> </t>
    </r>
  </si>
  <si>
    <r>
      <t>Fill in the box with the appropriate number of points.</t>
    </r>
    <r>
      <t xml:space="preserve"> </t>
    </r>
    <r>
      <t>The full criteria can be found in point 5 of the call for applications.</t>
    </r>
  </si>
  <si>
    <r>
      <t>Line 1 - Development</t>
    </r>
  </si>
  <si>
    <r>
      <rPr>
        <b/>
        <sz val="12"/>
        <color rgb="FF000000"/>
        <rFont val="Times New Roman"/>
        <family val="1"/>
      </rPr>
      <t>a. CV and professional experience of the director, scriptwriter and/or producer:</t>
    </r>
    <r>
      <rPr>
        <b/>
        <sz val="12"/>
        <color rgb="FF000000"/>
        <rFont val="Times New Roman"/>
        <family val="1"/>
      </rPr>
      <t xml:space="preserve"> </t>
    </r>
    <r>
      <rPr>
        <b/>
        <u/>
        <sz val="12"/>
        <color rgb="FFFF0000"/>
        <rFont val="Times New Roman"/>
        <family val="1"/>
      </rPr>
      <t>up to 35 points</t>
    </r>
  </si>
  <si>
    <r>
      <rPr>
        <b/>
        <sz val="12"/>
        <color rgb="FF000000"/>
        <rFont val="Times New Roman"/>
        <family val="1"/>
      </rPr>
      <t>Previous works: up to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FF0000"/>
        <rFont val="Times New Roman"/>
        <family val="1"/>
      </rPr>
      <t>25 points</t>
    </r>
  </si>
  <si>
    <r>
      <t>Feature film or complete series:</t>
    </r>
    <r>
      <t xml:space="preserve"> </t>
    </r>
    <r>
      <t>4 points</t>
    </r>
  </si>
  <si>
    <r>
      <t>Episode of a series:</t>
    </r>
    <r>
      <t xml:space="preserve"> </t>
    </r>
    <r>
      <t>2 points</t>
    </r>
  </si>
  <si>
    <r>
      <t>Fictional documentary:</t>
    </r>
    <r>
      <t xml:space="preserve"> </t>
    </r>
    <r>
      <t>1 point</t>
    </r>
  </si>
  <si>
    <r>
      <t>TOTAL:</t>
    </r>
  </si>
  <si>
    <r>
      <rPr>
        <b/>
        <sz val="12"/>
        <color rgb="FF000000"/>
        <rFont val="Times New Roman"/>
        <family val="1"/>
      </rPr>
      <t>Accreditation of studies related to the subject of the call for applications (audiovisual):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FF0000"/>
        <rFont val="Times New Roman"/>
        <family val="1"/>
      </rPr>
      <t>up to 10 points</t>
    </r>
  </si>
  <si>
    <r>
      <t>4 points for each of the following qualifications: diploma, bachelor's degree, doctorate</t>
    </r>
  </si>
  <si>
    <r>
      <t>3 points for each of the following qualifications: master's degree, postgraduate degree, official course of 200 hours or more</t>
    </r>
  </si>
  <si>
    <r>
      <t>2 points for each course, workshop or training of 50 hours or more</t>
    </r>
  </si>
  <si>
    <r>
      <t>1 point for each course, workshop or training of less than 50 hours</t>
    </r>
  </si>
  <si>
    <r>
      <t>TOTAL 1.a)</t>
    </r>
  </si>
  <si>
    <r>
      <t>b) Contribution to the internationalisation of Mallorca: up to 25 points</t>
    </r>
  </si>
  <si>
    <r>
      <t>Impact of previous works by the director, screenwriter and/or producer: up to 20 points</t>
    </r>
  </si>
  <si>
    <r>
      <t>Award-winning work at the local/national level:</t>
    </r>
    <r>
      <t xml:space="preserve"> </t>
    </r>
    <r>
      <t>1 point</t>
    </r>
  </si>
  <si>
    <r>
      <t>Special mentions from international juries:</t>
    </r>
    <r>
      <t xml:space="preserve"> </t>
    </r>
    <r>
      <t>2 points</t>
    </r>
  </si>
  <si>
    <r>
      <t>,</t>
    </r>
  </si>
  <si>
    <r>
      <t>International finalist or award-winning work:</t>
    </r>
    <r>
      <t xml:space="preserve"> </t>
    </r>
    <r>
      <t>4 points</t>
    </r>
  </si>
  <si>
    <r>
      <t>TOTAL:</t>
    </r>
    <r>
      <t xml:space="preserve"> </t>
    </r>
  </si>
  <si>
    <r>
      <rPr>
        <b/>
        <sz val="12"/>
        <color rgb="FF000000"/>
        <rFont val="Times New Roman"/>
        <family val="1"/>
      </rPr>
      <t>Languages: up to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FF0000"/>
        <rFont val="Times New Roman"/>
        <family val="1"/>
      </rPr>
      <t>5 points</t>
    </r>
  </si>
  <si>
    <r>
      <t>Translation into any language other than Catalan or Spanish:</t>
    </r>
    <r>
      <t xml:space="preserve"> </t>
    </r>
    <r>
      <t>5 points</t>
    </r>
  </si>
  <si>
    <r>
      <t>TOTAL 1.b)</t>
    </r>
  </si>
  <si>
    <r>
      <t>c) Locations in Mallorca: up to 25 points</t>
    </r>
  </si>
  <si>
    <r>
      <t>All locations that require a different filming permit (municipalities, coastline and beaches, protected natural areas, heritage buildings, etc.), as well as private locations, will be considered eligible locations.</t>
    </r>
    <r>
      <t xml:space="preserve"> </t>
    </r>
    <r>
      <t>Locations are scored as follows:</t>
    </r>
  </si>
  <si>
    <r>
      <t>Each location that does not appear in the work clearly identifiable, with its real name:</t>
    </r>
    <r>
      <t xml:space="preserve"> </t>
    </r>
    <r>
      <t>1 point</t>
    </r>
  </si>
  <si>
    <r>
      <t>Each location that appears in the work clearly identifiable, with its real name:</t>
    </r>
    <r>
      <t xml:space="preserve"> </t>
    </r>
    <r>
      <t>3 points</t>
    </r>
  </si>
  <si>
    <r>
      <t>If the work is located 100% in Mallorca:</t>
    </r>
    <r>
      <t xml:space="preserve"> </t>
    </r>
    <r>
      <t>5 points</t>
    </r>
  </si>
  <si>
    <r>
      <t>TOTAL 1.c)</t>
    </r>
  </si>
  <si>
    <r>
      <t>d) Contribution to gender equality: up to 15 points</t>
    </r>
  </si>
  <si>
    <r>
      <t>The script is 100% authored by women:</t>
    </r>
    <r>
      <t xml:space="preserve"> </t>
    </r>
    <r>
      <t>10 points</t>
    </r>
  </si>
  <si>
    <r>
      <t>The script is co-authored by men and women (50%):</t>
    </r>
    <r>
      <t xml:space="preserve"> </t>
    </r>
    <r>
      <t>5 points.</t>
    </r>
  </si>
  <si>
    <r>
      <t>The content of the piece integrates a gender perspective:</t>
    </r>
    <r>
      <t xml:space="preserve"> </t>
    </r>
    <r>
      <t>5 points</t>
    </r>
  </si>
  <si>
    <r>
      <t>TOTAL 1.d)</t>
    </r>
  </si>
  <si>
    <r>
      <t>TOTAL LINE 1 - DEVELOPMENT</t>
    </r>
  </si>
  <si>
    <r>
      <t>APPLICANT’S DETAILS</t>
    </r>
    <r>
      <t xml:space="preserve"> </t>
    </r>
  </si>
  <si>
    <r>
      <t>Line 1 - Development (Debut)</t>
    </r>
  </si>
  <si>
    <r>
      <rPr>
        <b/>
        <sz val="12"/>
        <color rgb="FF000000"/>
        <rFont val="Times New Roman"/>
      </rPr>
      <t>a. CV and professional experience of the director, scriptwriter and/or producer:</t>
    </r>
    <r>
      <rPr>
        <b/>
        <sz val="12"/>
        <color rgb="FF000000"/>
        <rFont val="Times New Roman"/>
      </rPr>
      <t xml:space="preserve"> </t>
    </r>
    <r>
      <rPr>
        <b/>
        <u/>
        <sz val="12"/>
        <color rgb="FFFF0000"/>
        <rFont val="Times New Roman"/>
      </rPr>
      <t>up to 10 points</t>
    </r>
  </si>
  <si>
    <r>
      <rPr>
        <b/>
        <sz val="12"/>
        <color rgb="FF000000"/>
        <rFont val="Times New Roman"/>
      </rPr>
      <t>Accreditation of studies related to the subject of the call for applications (audiovisual):</t>
    </r>
    <r>
      <rPr>
        <b/>
        <sz val="12"/>
        <color rgb="FF000000"/>
        <rFont val="Times New Roman"/>
      </rPr>
      <t xml:space="preserve"> </t>
    </r>
    <r>
      <rPr>
        <b/>
        <sz val="12"/>
        <color rgb="FFFF0000"/>
        <rFont val="Times New Roman"/>
      </rPr>
      <t>up to 10 points</t>
    </r>
  </si>
  <si>
    <r>
      <rPr>
        <b/>
        <sz val="12"/>
        <color rgb="FF000000"/>
        <rFont val="Times New Roman"/>
        <family val="1"/>
      </rPr>
      <t xml:space="preserve">b) Contribution to the internationalisation of Mallorca: </t>
    </r>
    <r>
      <rPr>
        <b/>
        <sz val="12"/>
        <color rgb="FFFF0000"/>
        <rFont val="Times New Roman"/>
        <family val="1"/>
      </rPr>
      <t>up to 25 points</t>
    </r>
  </si>
  <si>
    <r>
      <rPr>
        <b/>
        <sz val="12"/>
        <color rgb="FF000000"/>
        <rFont val="Times New Roman"/>
        <family val="1"/>
      </rPr>
      <t xml:space="preserve">Impact of previous works by the director, screenwriter and/or producer: up to </t>
    </r>
    <r>
      <rPr>
        <b/>
        <sz val="12"/>
        <color rgb="FFFF0000"/>
        <rFont val="Times New Roman"/>
        <family val="1"/>
      </rPr>
      <t xml:space="preserve"> 20 points</t>
    </r>
  </si>
  <si>
    <r>
      <rPr>
        <b/>
        <sz val="12"/>
        <color rgb="FF000000"/>
        <rFont val="Times New Roman"/>
        <family val="1"/>
      </rPr>
      <t>Languages: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FF0000"/>
        <rFont val="Times New Roman"/>
        <family val="1"/>
      </rPr>
      <t>up to 5 points</t>
    </r>
  </si>
  <si>
    <r>
      <rPr>
        <b/>
        <sz val="12"/>
        <color rgb="FF000000"/>
        <rFont val="Times New Roman"/>
        <family val="1"/>
      </rPr>
      <t>c) Locations in Mallorca: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FF0000"/>
        <rFont val="Times New Roman"/>
        <family val="1"/>
      </rPr>
      <t>up to 25 points</t>
    </r>
  </si>
  <si>
    <r>
      <t>TOTAL LINE 1 - DEVELOPMENT (Debut)</t>
    </r>
  </si>
  <si>
    <r>
      <t>Fill in the box with the appropriate number of points.</t>
    </r>
  </si>
  <si>
    <r>
      <t>Line 2 - Events</t>
    </r>
  </si>
  <si>
    <r>
      <rPr>
        <b/>
        <u/>
        <sz val="13"/>
        <color theme="1"/>
        <rFont val="&quot;Times New Roman&quot;, serif"/>
      </rPr>
      <t>1.</t>
    </r>
    <r>
      <rPr>
        <b/>
        <u/>
        <sz val="13"/>
        <color theme="1"/>
        <rFont val="&quot;Times New Roman&quot;, serif"/>
      </rPr>
      <t xml:space="preserve"> </t>
    </r>
    <r>
      <rPr>
        <b/>
        <u/>
        <sz val="13"/>
        <color theme="1"/>
        <rFont val="&quot;Times New Roman&quot;, serif"/>
      </rPr>
      <t>Background: up to</t>
    </r>
    <r>
      <rPr>
        <b/>
        <u/>
        <sz val="13"/>
        <color rgb="FF000000"/>
        <rFont val="&quot;Times New Roman&quot;, serif"/>
      </rPr>
      <t xml:space="preserve"> </t>
    </r>
    <r>
      <rPr>
        <b/>
        <u/>
        <sz val="13"/>
        <color rgb="FFFF0000"/>
        <rFont val="&quot;Times New Roman&quot;, serif"/>
      </rPr>
      <t>12 points</t>
    </r>
  </si>
  <si>
    <r>
      <rPr>
        <b/>
        <sz val="12"/>
        <color theme="1"/>
        <rFont val="&quot;Times New Roman&quot;, serif"/>
      </rPr>
      <t>a) Background of the company or professional: entire years of activity in the audiovisual sector:</t>
    </r>
    <r>
      <rPr>
        <b/>
        <sz val="12"/>
        <color rgb="FF000000"/>
        <rFont val="&quot;Times New Roman&quot;, serif"/>
      </rPr>
      <t xml:space="preserve"> </t>
    </r>
    <r>
      <rPr>
        <b/>
        <sz val="12"/>
        <color rgb="FFFF0000"/>
        <rFont val="&quot;Times New Roman&quot;, serif"/>
      </rPr>
      <t>up to 4 points</t>
    </r>
  </si>
  <si>
    <r>
      <t>Background of the applicant</t>
    </r>
  </si>
  <si>
    <r>
      <t>Points</t>
    </r>
  </si>
  <si>
    <r>
      <t>Self-assessment</t>
    </r>
  </si>
  <si>
    <r>
      <t>16 years or more</t>
    </r>
  </si>
  <si>
    <r>
      <t>4 points</t>
    </r>
  </si>
  <si>
    <r>
      <t>From 11 to 15 years</t>
    </r>
  </si>
  <si>
    <r>
      <t>3 points</t>
    </r>
  </si>
  <si>
    <r>
      <t>From 5 to 10 years</t>
    </r>
  </si>
  <si>
    <r>
      <t>2 points</t>
    </r>
  </si>
  <si>
    <r>
      <t>From 1 to 4 years</t>
    </r>
  </si>
  <si>
    <r>
      <t>1 point</t>
    </r>
  </si>
  <si>
    <r>
      <t>Less than a year</t>
    </r>
  </si>
  <si>
    <r>
      <t>0 points</t>
    </r>
  </si>
  <si>
    <r>
      <rPr>
        <b/>
        <sz val="12"/>
        <color theme="1"/>
      </rPr>
      <t>b) Business or professional activity:</t>
    </r>
    <r>
      <rPr>
        <b/>
        <sz val="12"/>
        <color rgb="FF000000"/>
        <rFont val="Calibri"/>
      </rPr>
      <t xml:space="preserve"> </t>
    </r>
    <r>
      <rPr>
        <b/>
        <sz val="12"/>
        <color rgb="FFFF0000"/>
        <rFont val="&quot;Times New Roman&quot;, serif"/>
      </rPr>
      <t>up to 5 points, 1 point per activity</t>
    </r>
  </si>
  <si>
    <r>
      <t>Activities in the audiovisual area (max. 5 points)</t>
    </r>
  </si>
  <si>
    <r>
      <t>Each demonstrable activity</t>
    </r>
  </si>
  <si>
    <r>
      <rPr>
        <b/>
        <sz val="12"/>
        <color theme="1"/>
        <rFont val="&quot;Times New Roman&quot;, serif"/>
      </rPr>
      <t>c) Number of editions of the event already carried out: up to</t>
    </r>
    <r>
      <rPr>
        <b/>
        <sz val="12"/>
        <color rgb="FF000000"/>
        <rFont val="&quot;Times New Roman&quot;, serif"/>
      </rPr>
      <t xml:space="preserve"> </t>
    </r>
    <r>
      <rPr>
        <b/>
        <sz val="12"/>
        <color rgb="FFFF0000"/>
        <rFont val="&quot;Times New Roman&quot;, serif"/>
      </rPr>
      <t>3 points</t>
    </r>
  </si>
  <si>
    <r>
      <t>Events held</t>
    </r>
  </si>
  <si>
    <r>
      <t>6 or more editions</t>
    </r>
  </si>
  <si>
    <r>
      <t>From 3 to 5 editions</t>
    </r>
  </si>
  <si>
    <r>
      <t>Second edition</t>
    </r>
  </si>
  <si>
    <r>
      <t>First edition</t>
    </r>
  </si>
  <si>
    <r>
      <rPr>
        <b/>
        <u/>
        <sz val="13"/>
        <color theme="1"/>
        <rFont val="&quot;Times New Roman&quot;, serif"/>
      </rPr>
      <t>2.</t>
    </r>
    <r>
      <rPr>
        <b/>
        <u/>
        <sz val="13"/>
        <color theme="1"/>
        <rFont val="&quot;Times New Roman&quot;, serif"/>
      </rPr>
      <t xml:space="preserve"> </t>
    </r>
    <r>
      <rPr>
        <b/>
        <u/>
        <sz val="13"/>
        <color theme="1"/>
        <rFont val="&quot;Times New Roman&quot;, serif"/>
      </rPr>
      <t>Quality of project presentation and promotional impact:</t>
    </r>
    <r>
      <rPr>
        <b/>
        <u/>
        <sz val="13"/>
        <color theme="1"/>
        <rFont val="&quot;Times New Roman&quot;, serif"/>
      </rPr>
      <t xml:space="preserve"> </t>
    </r>
    <r>
      <rPr>
        <b/>
        <u/>
        <sz val="13"/>
        <color rgb="FFFF0000"/>
        <rFont val="&quot;Times New Roman&quot;, serif"/>
      </rPr>
      <t>up to 35 points</t>
    </r>
  </si>
  <si>
    <r>
      <rPr>
        <b/>
        <u/>
        <sz val="12"/>
        <color theme="1"/>
        <rFont val="&quot;Times New Roman&quot;, serif"/>
      </rPr>
      <t>2.1 General quality of the project:</t>
    </r>
    <r>
      <rPr>
        <b/>
        <u/>
        <sz val="12"/>
        <color rgb="FF000000"/>
        <rFont val="&quot;Times New Roman&quot;, serif"/>
      </rPr>
      <t xml:space="preserve"> </t>
    </r>
    <r>
      <rPr>
        <b/>
        <u/>
        <sz val="12"/>
        <color rgb="FFFF0000"/>
        <rFont val="&quot;Times New Roman&quot;, serif"/>
      </rPr>
      <t>up to 6 points</t>
    </r>
  </si>
  <si>
    <r>
      <rPr>
        <b/>
        <sz val="12"/>
        <color theme="1"/>
        <rFont val="&quot;Times New Roman&quot;, serif"/>
      </rPr>
      <t>a) Summary and presentation of the project up to</t>
    </r>
    <r>
      <rPr>
        <b/>
        <sz val="12"/>
        <color rgb="FF000000"/>
        <rFont val="&quot;Times New Roman&quot;, serif"/>
      </rPr>
      <t xml:space="preserve"> </t>
    </r>
    <r>
      <rPr>
        <b/>
        <sz val="12"/>
        <color rgb="FFFF0000"/>
        <rFont val="&quot;Times New Roman&quot;, serif"/>
      </rPr>
      <t>3 points</t>
    </r>
  </si>
  <si>
    <r>
      <t>Clear/orderly project presentation</t>
    </r>
  </si>
  <si>
    <r>
      <t>No clear and orderly project</t>
    </r>
  </si>
  <si>
    <r>
      <t>Clear and orderly project</t>
    </r>
  </si>
  <si>
    <r>
      <rPr>
        <b/>
        <sz val="12"/>
        <color theme="1"/>
        <rFont val="&quot;Times New Roman&quot;, serif"/>
      </rPr>
      <t>b) Effort to summarise the key points of the project</t>
    </r>
    <r>
      <rPr>
        <b/>
        <sz val="12"/>
        <color rgb="FF000000"/>
        <rFont val="&quot;Times New Roman&quot;, serif"/>
      </rPr>
      <t xml:space="preserve"> </t>
    </r>
    <r>
      <rPr>
        <b/>
        <sz val="12"/>
        <color rgb="FFFF0000"/>
        <rFont val="&quot;Times New Roman&quot;, serif"/>
      </rPr>
      <t>up to 3 points</t>
    </r>
  </si>
  <si>
    <r>
      <t>Summarised presentation</t>
    </r>
  </si>
  <si>
    <r>
      <t>No summarised key points</t>
    </r>
  </si>
  <si>
    <r>
      <t>Summarised key points</t>
    </r>
  </si>
  <si>
    <r>
      <rPr>
        <b/>
        <u/>
        <sz val="12"/>
        <color theme="1"/>
        <rFont val="&quot;Times New Roman&quot;, serif"/>
      </rPr>
      <t>2.2 Composition and skills of the technical and executive team (1 point for each CV with an award or technical participation in awarded audiovisual projects): up to</t>
    </r>
    <r>
      <rPr>
        <b/>
        <u/>
        <sz val="12"/>
        <color rgb="FF000000"/>
        <rFont val="&quot;Times New Roman&quot;, serif"/>
      </rPr>
      <t xml:space="preserve"> </t>
    </r>
    <r>
      <rPr>
        <b/>
        <u/>
        <sz val="12"/>
        <color rgb="FFFF0000"/>
        <rFont val="&quot;Times New Roman&quot;, serif"/>
      </rPr>
      <t>5 points</t>
    </r>
  </si>
  <si>
    <r>
      <t>Qualification of the technical/executive team</t>
    </r>
  </si>
  <si>
    <r>
      <t>1 Point for each award (maximum 5)</t>
    </r>
  </si>
  <si>
    <r>
      <rPr>
        <b/>
        <u/>
        <sz val="12"/>
        <color theme="1"/>
        <rFont val="&quot;Times New Roman&quot;, serif"/>
      </rPr>
      <t>2.3 Relevance and appropriateness of the project in the context of audiovisual events:</t>
    </r>
    <r>
      <rPr>
        <b/>
        <u/>
        <sz val="12"/>
        <color rgb="FF000000"/>
        <rFont val="&quot;Times New Roman&quot;, serif"/>
      </rPr>
      <t xml:space="preserve"> </t>
    </r>
    <r>
      <rPr>
        <b/>
        <u/>
        <sz val="12"/>
        <color rgb="FFFF0000"/>
        <rFont val="&quot;Times New Roman&quot;, serif"/>
      </rPr>
      <t>up to 4 points</t>
    </r>
  </si>
  <si>
    <r>
      <t>Explanation of promoting Mallorca</t>
    </r>
  </si>
  <si>
    <r>
      <t>Not explained</t>
    </r>
  </si>
  <si>
    <r>
      <t>Explained</t>
    </r>
  </si>
  <si>
    <r>
      <rPr>
        <b/>
        <u/>
        <sz val="12"/>
        <color theme="1"/>
      </rPr>
      <t>2.4 Promotional interest of the project - audiences</t>
    </r>
    <r>
      <rPr>
        <b/>
        <u/>
        <sz val="12"/>
        <color rgb="FF000000"/>
        <rFont val="Calibri"/>
      </rPr>
      <t xml:space="preserve"> </t>
    </r>
    <r>
      <rPr>
        <b/>
        <u/>
        <sz val="12"/>
        <color rgb="FFFF0000"/>
        <rFont val="&quot;Times New Roman&quot;, serif"/>
      </rPr>
      <t>up to 8 points</t>
    </r>
  </si>
  <si>
    <r>
      <t>Promotional interest</t>
    </r>
  </si>
  <si>
    <r>
      <t>Preliminary audience study/audience segmentation</t>
    </r>
  </si>
  <si>
    <r>
      <t>Incorporation of innovative elements</t>
    </r>
  </si>
  <si>
    <r>
      <rPr>
        <b/>
        <u/>
        <sz val="12"/>
        <color theme="1"/>
        <rFont val="&quot;Times New Roman&quot;, serif"/>
      </rPr>
      <t>2.5 Participation of professionals of national/international prestige:</t>
    </r>
    <r>
      <rPr>
        <b/>
        <u/>
        <sz val="12"/>
        <color rgb="FF000000"/>
        <rFont val="&quot;Times New Roman&quot;, serif"/>
      </rPr>
      <t xml:space="preserve"> </t>
    </r>
    <r>
      <rPr>
        <b/>
        <u/>
        <sz val="12"/>
        <color rgb="FFFF0000"/>
        <rFont val="&quot;Times New Roman&quot;, serif"/>
      </rPr>
      <t>up to 12 points</t>
    </r>
  </si>
  <si>
    <r>
      <t>Technical staff</t>
    </r>
  </si>
  <si>
    <r>
      <t>Of national prestige (not local)</t>
    </r>
  </si>
  <si>
    <r>
      <t>2 points per guest</t>
    </r>
  </si>
  <si>
    <r>
      <t>Of international prestige</t>
    </r>
  </si>
  <si>
    <r>
      <t>4 points per guest</t>
    </r>
  </si>
  <si>
    <r>
      <rPr>
        <b/>
        <u/>
        <sz val="13"/>
        <color theme="1"/>
        <rFont val="&quot;Times New Roman&quot;, serif"/>
      </rPr>
      <t>3 Tourist impact: up to</t>
    </r>
    <r>
      <rPr>
        <b/>
        <u/>
        <sz val="13"/>
        <color rgb="FF000000"/>
        <rFont val="&quot;Times New Roman&quot;, serif"/>
      </rPr>
      <t xml:space="preserve"> </t>
    </r>
    <r>
      <rPr>
        <b/>
        <u/>
        <sz val="13"/>
        <color rgb="FFFF0000"/>
        <rFont val="&quot;Times New Roman&quot;, serif"/>
      </rPr>
      <t>41 points</t>
    </r>
  </si>
  <si>
    <r>
      <rPr>
        <b/>
        <u/>
        <sz val="12"/>
        <color theme="1"/>
        <rFont val="&quot;Times New Roman&quot;, serif"/>
      </rPr>
      <t>3.1 National or international association:</t>
    </r>
    <r>
      <rPr>
        <b/>
        <u/>
        <sz val="12"/>
        <color rgb="FF000000"/>
        <rFont val="&quot;Times New Roman&quot;, serif"/>
      </rPr>
      <t xml:space="preserve"> </t>
    </r>
    <r>
      <rPr>
        <b/>
        <u/>
        <sz val="12"/>
        <color rgb="FFFF0000"/>
        <rFont val="&quot;Times New Roman&quot;, serif"/>
      </rPr>
      <t>from 1 to 4 points</t>
    </r>
  </si>
  <si>
    <r>
      <t>Event linked to association or network</t>
    </r>
  </si>
  <si>
    <r>
      <t>Linked to 1 national association or network</t>
    </r>
  </si>
  <si>
    <r>
      <t>Link to 2 or more national associations or networks</t>
    </r>
  </si>
  <si>
    <r>
      <t>Linked to 1 international association or network</t>
    </r>
  </si>
  <si>
    <r>
      <t>Linked to 2 or more international associations or networks</t>
    </r>
  </si>
  <si>
    <r>
      <rPr>
        <b/>
        <u/>
        <sz val="12"/>
        <color theme="1"/>
        <rFont val="&quot;Times New Roman&quot;, serif"/>
      </rPr>
      <t>3.2 Management strategies:</t>
    </r>
    <r>
      <rPr>
        <b/>
        <u/>
        <sz val="12"/>
        <color rgb="FF000000"/>
        <rFont val="&quot;Times New Roman&quot;, serif"/>
      </rPr>
      <t xml:space="preserve"> </t>
    </r>
    <r>
      <rPr>
        <b/>
        <u/>
        <sz val="12"/>
        <color rgb="FFFF0000"/>
        <rFont val="&quot;Times New Roman&quot;, serif"/>
      </rPr>
      <t>up to 25 points</t>
    </r>
  </si>
  <si>
    <r>
      <rPr>
        <sz val="12"/>
        <color theme="1"/>
        <rFont val="&quot;Times New Roman&quot;, serif"/>
      </rPr>
      <t>a) Marketing, communication and sales actions:</t>
    </r>
    <r>
      <rPr>
        <sz val="12"/>
        <color theme="1"/>
        <rFont val="&quot;Times New Roman&quot;, serif"/>
      </rPr>
      <t xml:space="preserve"> </t>
    </r>
    <r>
      <rPr>
        <sz val="12"/>
        <color rgb="FFFF0000"/>
        <rFont val="&quot;Times New Roman&quot;, serif"/>
      </rPr>
      <t>2 points for each action, up to 10 points</t>
    </r>
  </si>
  <si>
    <r>
      <t>Marketing, communication and sales actions</t>
    </r>
  </si>
  <si>
    <r>
      <t>2 points for each action</t>
    </r>
  </si>
  <si>
    <r>
      <rPr>
        <sz val="12"/>
        <color theme="1"/>
        <rFont val="&quot;Times New Roman&quot;, serif"/>
      </rPr>
      <t>b) Educational actions accompanying the project (coworking, professional days, etc.):</t>
    </r>
    <r>
      <rPr>
        <sz val="12"/>
        <color rgb="FFFF0000"/>
        <rFont val="&quot;Times New Roman&quot;, serif"/>
      </rPr>
      <t xml:space="preserve"> </t>
    </r>
    <r>
      <rPr>
        <sz val="12"/>
        <color rgb="FFFF0000"/>
        <rFont val="&quot;Times New Roman&quot;, serif"/>
      </rPr>
      <t>1 point for each action, up to 10 points</t>
    </r>
  </si>
  <si>
    <r>
      <t>1 point for each action</t>
    </r>
  </si>
  <si>
    <r>
      <rPr>
        <b/>
        <sz val="12"/>
        <color theme="1"/>
        <rFont val="&quot;Times New Roman&quot;, serif"/>
      </rPr>
      <t>c) Actions to promote public accessibility:</t>
    </r>
    <r>
      <rPr>
        <b/>
        <sz val="12"/>
        <color theme="1"/>
        <rFont val="&quot;Times New Roman&quot;, serif"/>
      </rPr>
      <t xml:space="preserve"> </t>
    </r>
    <r>
      <rPr>
        <b/>
        <sz val="12"/>
        <color rgb="FFFF0000"/>
        <rFont val="&quot;Times New Roman&quot;, serif"/>
      </rPr>
      <t>1 point per action, up to 5 points</t>
    </r>
  </si>
  <si>
    <r>
      <rPr>
        <b/>
        <u/>
        <sz val="12"/>
        <color theme="1"/>
        <rFont val="&quot;Times New Roman&quot;, serif"/>
      </rPr>
      <t>3.3 Promotion of local products: up to</t>
    </r>
    <r>
      <rPr>
        <b/>
        <u/>
        <sz val="12"/>
        <color rgb="FF000000"/>
        <rFont val="&quot;Times New Roman&quot;, serif"/>
      </rPr>
      <t xml:space="preserve"> </t>
    </r>
    <r>
      <rPr>
        <b/>
        <u/>
        <sz val="12"/>
        <color rgb="FFFF0000"/>
        <rFont val="&quot;Times New Roman&quot;, serif"/>
      </rPr>
      <t>10 points</t>
    </r>
  </si>
  <si>
    <r>
      <t>Use of local and sustainable product</t>
    </r>
  </si>
  <si>
    <r>
      <t>Local product and sustainable/recyclable material</t>
    </r>
  </si>
  <si>
    <r>
      <t>10 points</t>
    </r>
  </si>
  <si>
    <r>
      <t>Product or material</t>
    </r>
  </si>
  <si>
    <r>
      <t>5 points</t>
    </r>
  </si>
  <si>
    <r>
      <t>Not used</t>
    </r>
  </si>
  <si>
    <r>
      <rPr>
        <b/>
        <u/>
        <sz val="12"/>
        <color theme="1"/>
        <rFont val="&quot;Times New Roman&quot;, serif"/>
      </rPr>
      <t>3.4 Off-season:</t>
    </r>
    <r>
      <rPr>
        <b/>
        <u/>
        <sz val="12"/>
        <color rgb="FF000000"/>
        <rFont val="&quot;Times New Roman&quot;, serif"/>
      </rPr>
      <t xml:space="preserve"> </t>
    </r>
    <r>
      <rPr>
        <b/>
        <u/>
        <sz val="12"/>
        <color rgb="FFFF0000"/>
        <rFont val="&quot;Times New Roman&quot;, serif"/>
      </rPr>
      <t>up to 3 points</t>
    </r>
  </si>
  <si>
    <r>
      <t>Promotion of the off-season</t>
    </r>
  </si>
  <si>
    <r>
      <t>The event is held in August</t>
    </r>
  </si>
  <si>
    <r>
      <t>The event is held in June, July or September.</t>
    </r>
  </si>
  <si>
    <r>
      <t>the event is held partially or fully in the rest of the year</t>
    </r>
  </si>
  <si>
    <r>
      <rPr>
        <b/>
        <u/>
        <sz val="13"/>
        <color theme="1"/>
      </rPr>
      <t>4.</t>
    </r>
    <r>
      <rPr>
        <b/>
        <u/>
        <sz val="13"/>
        <color theme="1"/>
      </rPr>
      <t xml:space="preserve"> </t>
    </r>
    <r>
      <rPr>
        <b/>
        <u/>
        <sz val="13"/>
        <color theme="1"/>
      </rPr>
      <t>Business returning to Mallorca.</t>
    </r>
    <r>
      <rPr>
        <b/>
        <u/>
        <sz val="13"/>
        <color theme="1"/>
      </rPr>
      <t xml:space="preserve"> </t>
    </r>
    <r>
      <rPr>
        <u/>
        <sz val="13"/>
        <color theme="1"/>
        <rFont val="&quot;Times New Roman&quot;, serif"/>
      </rPr>
      <t>Promotion and hiring of professionals in the audiovisual sector in Mallorca:</t>
    </r>
    <r>
      <rPr>
        <u/>
        <sz val="13"/>
        <color rgb="FF000000"/>
        <rFont val="Calibri"/>
      </rPr>
      <t xml:space="preserve"> </t>
    </r>
    <r>
      <rPr>
        <u/>
        <sz val="13"/>
        <color rgb="FFFF0000"/>
        <rFont val="&quot;Times New Roman&quot;, serif"/>
      </rPr>
      <t>up to 5 points</t>
    </r>
  </si>
  <si>
    <r>
      <t>Percentage of local staff hired</t>
    </r>
  </si>
  <si>
    <r>
      <t>30% to 40%</t>
    </r>
  </si>
  <si>
    <r>
      <t>40% to 50%</t>
    </r>
  </si>
  <si>
    <r>
      <t>50% to 60%</t>
    </r>
  </si>
  <si>
    <r>
      <t>60% to 70%</t>
    </r>
  </si>
  <si>
    <r>
      <t>Over 70%</t>
    </r>
  </si>
  <si>
    <r>
      <rPr>
        <b/>
        <u/>
        <sz val="13"/>
        <color theme="1"/>
        <rFont val="&quot;Times New Roman&quot;, serif"/>
      </rPr>
      <t>5.</t>
    </r>
    <r>
      <rPr>
        <b/>
        <u/>
        <sz val="13"/>
        <color theme="1"/>
        <rFont val="&quot;Times New Roman&quot;, serif"/>
      </rPr>
      <t xml:space="preserve"> </t>
    </r>
    <r>
      <rPr>
        <b/>
        <u/>
        <sz val="13"/>
        <color theme="1"/>
        <rFont val="&quot;Times New Roman&quot;, serif"/>
      </rPr>
      <t>Contribution to gender equality and social inclusion:</t>
    </r>
    <r>
      <rPr>
        <b/>
        <u/>
        <sz val="13"/>
        <color theme="1"/>
        <rFont val="&quot;Times New Roman&quot;, serif"/>
      </rPr>
      <t xml:space="preserve"> </t>
    </r>
    <r>
      <rPr>
        <b/>
        <u/>
        <sz val="13"/>
        <color rgb="FFFF0000"/>
        <rFont val="&quot;Times New Roman&quot;, serif"/>
      </rPr>
      <t>up to 6 points</t>
    </r>
  </si>
  <si>
    <r>
      <t>Actions that contribute to gender equality and social justice:</t>
    </r>
    <r>
      <t xml:space="preserve"> </t>
    </r>
  </si>
  <si>
    <r>
      <t>projects where the organising team (leaders, partners, managers, rapporteurs) and proposals included in the official programming (line 1) have more than 40% women (3 points)</t>
    </r>
    <r>
      <t xml:space="preserve"> </t>
    </r>
  </si>
  <si>
    <r>
      <t>its content contributes to raising awareness and educating society about women's rights or the rights of marginalised sectors of society (3 points).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</si>
</sst>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>
    <font>
      <sz val="11"/>
      <color rgb="FF000000"/>
      <name val="Calibri"/>
    </font>
    <font>
      <b/>
      <sz val="16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Arial"/>
    </font>
    <font>
      <b/>
      <u/>
      <sz val="12"/>
      <color rgb="FF000000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name val="Calibri"/>
    </font>
    <font>
      <b/>
      <sz val="11"/>
      <color rgb="FF000000"/>
      <name val="Calibri"/>
    </font>
    <font>
      <sz val="11"/>
      <color theme="1"/>
      <name val="Calibri"/>
    </font>
    <font>
      <i/>
      <sz val="12"/>
      <color rgb="FF000000"/>
      <name val="Times New Roman"/>
    </font>
    <font>
      <b/>
      <sz val="18"/>
      <color rgb="FF000000"/>
      <name val="Calibri"/>
    </font>
    <font>
      <b/>
      <u/>
      <sz val="13"/>
      <color theme="1"/>
      <name val="&quot;Times New Roman&quot;"/>
    </font>
    <font>
      <u/>
      <sz val="12"/>
      <color theme="1"/>
      <name val="&quot;Times New Roman&quot;"/>
    </font>
    <font>
      <b/>
      <sz val="12"/>
      <color theme="1"/>
      <name val="&quot;Times New Roman&quot;"/>
    </font>
    <font>
      <sz val="12"/>
      <name val="&quot;Times New Roman&quot;"/>
    </font>
    <font>
      <b/>
      <sz val="11"/>
      <name val="Calibri"/>
    </font>
    <font>
      <b/>
      <u/>
      <sz val="12"/>
      <color theme="1"/>
      <name val="&quot;Times New Roman&quot;"/>
    </font>
    <font>
      <b/>
      <u/>
      <sz val="12"/>
      <color theme="1"/>
      <name val="&quot;Times New Roman&quot;"/>
    </font>
    <font>
      <sz val="12"/>
      <color theme="1"/>
      <name val="&quot;Times New Roman&quot;"/>
    </font>
    <font>
      <b/>
      <u/>
      <sz val="13"/>
      <color theme="1"/>
      <name val="&quot;Times New Roman&quot;"/>
    </font>
    <font>
      <b/>
      <u/>
      <sz val="12"/>
      <color theme="1"/>
      <name val="&quot;Times New Roman&quot;"/>
    </font>
    <font>
      <b/>
      <i/>
      <u/>
      <sz val="12"/>
      <color rgb="FF000080"/>
      <name val="&quot;Times New Roman&quot;"/>
    </font>
    <font>
      <b/>
      <i/>
      <u/>
      <sz val="12"/>
      <color rgb="FF000080"/>
      <name val="&quot;Times New Roman&quot;"/>
    </font>
    <font>
      <b/>
      <u/>
      <sz val="12"/>
      <color rgb="FFFF0000"/>
      <name val="Times New Roman"/>
    </font>
    <font>
      <b/>
      <sz val="12"/>
      <color rgb="FFFF0000"/>
      <name val="Times New Roman"/>
    </font>
    <font>
      <b/>
      <u/>
      <sz val="13"/>
      <color theme="1"/>
      <name val="&quot;Times New Roman&quot;, serif"/>
    </font>
    <font>
      <b/>
      <u/>
      <sz val="13"/>
      <color rgb="FFFF0000"/>
      <name val="&quot;Times New Roman&quot;, serif"/>
    </font>
    <font>
      <b/>
      <sz val="12"/>
      <color theme="1"/>
      <name val="&quot;Times New Roman&quot;, serif"/>
    </font>
    <font>
      <b/>
      <sz val="12"/>
      <color rgb="FFFF0000"/>
      <name val="&quot;Times New Roman&quot;, serif"/>
    </font>
    <font>
      <b/>
      <u/>
      <sz val="12"/>
      <color theme="1"/>
      <name val="&quot;Times New Roman&quot;, serif"/>
    </font>
    <font>
      <b/>
      <u/>
      <sz val="12"/>
      <color rgb="FFFF0000"/>
      <name val="&quot;Times New Roman&quot;, serif"/>
    </font>
    <font>
      <sz val="12"/>
      <color theme="1"/>
      <name val="&quot;Times New Roman&quot;, serif"/>
    </font>
    <font>
      <sz val="12"/>
      <color rgb="FFFF0000"/>
      <name val="&quot;Times New Roman&quot;, serif"/>
    </font>
    <font>
      <b/>
      <sz val="16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name val="&quot;Times New Roman&quot;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u/>
      <sz val="12"/>
      <color rgb="FF000000"/>
      <name val="Times New Roman"/>
      <family val="1"/>
    </font>
    <font>
      <sz val="11"/>
      <color rgb="FF000000"/>
      <name val="Calibri"/>
      <family val="2"/>
    </font>
    <font>
      <u/>
      <sz val="13"/>
      <color theme="1"/>
      <name val="&quot;Times New Roman&quot;, serif"/>
    </font>
    <font>
      <u/>
      <sz val="13"/>
      <color rgb="FFFF0000"/>
      <name val="&quot;Times New Roman&quot;, serif"/>
    </font>
    <font>
      <sz val="13"/>
      <color theme="1"/>
      <name val="&quot;Times New Roman&quot;"/>
    </font>
    <font>
      <b/>
      <sz val="11"/>
      <color theme="1"/>
      <name val="Open Sans"/>
      <family val="2"/>
    </font>
    <font>
      <b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EDEDED"/>
        <bgColor rgb="FFEDEDED"/>
      </patternFill>
    </fill>
    <fill>
      <patternFill patternType="solid">
        <fgColor rgb="FFFFFF00"/>
        <bgColor rgb="FFFFFF00"/>
      </patternFill>
    </fill>
    <fill>
      <patternFill patternType="solid">
        <fgColor rgb="FFC5E0B4"/>
        <bgColor rgb="FFC5E0B4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/>
    <xf numFmtId="0" fontId="5" fillId="3" borderId="3" xfId="0" applyFont="1" applyFill="1" applyBorder="1" applyAlignment="1">
      <alignment horizontal="center" vertical="center"/>
    </xf>
    <xf numFmtId="0" fontId="8" fillId="3" borderId="4" xfId="0" applyFont="1" applyFill="1" applyBorder="1"/>
    <xf numFmtId="0" fontId="0" fillId="0" borderId="0" xfId="0" applyFont="1" applyAlignment="1">
      <alignment horizontal="left" vertical="center"/>
    </xf>
    <xf numFmtId="0" fontId="0" fillId="0" borderId="6" xfId="0" applyFont="1" applyBorder="1"/>
    <xf numFmtId="0" fontId="0" fillId="3" borderId="6" xfId="0" applyFont="1" applyFill="1" applyBorder="1"/>
    <xf numFmtId="0" fontId="9" fillId="0" borderId="0" xfId="0" applyFont="1"/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4" borderId="6" xfId="0" applyFont="1" applyFill="1" applyBorder="1"/>
    <xf numFmtId="0" fontId="0" fillId="3" borderId="4" xfId="0" applyFont="1" applyFill="1" applyBorder="1"/>
    <xf numFmtId="0" fontId="0" fillId="2" borderId="6" xfId="0" applyFont="1" applyFill="1" applyBorder="1"/>
    <xf numFmtId="0" fontId="5" fillId="0" borderId="0" xfId="0" applyFont="1" applyAlignment="1">
      <alignment horizontal="left" vertical="center"/>
    </xf>
    <xf numFmtId="0" fontId="8" fillId="0" borderId="0" xfId="0" applyFont="1"/>
    <xf numFmtId="0" fontId="0" fillId="0" borderId="6" xfId="0" applyFont="1" applyBorder="1" applyAlignment="1"/>
    <xf numFmtId="0" fontId="11" fillId="5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/>
    <xf numFmtId="0" fontId="15" fillId="0" borderId="5" xfId="0" applyFont="1" applyBorder="1" applyAlignment="1">
      <alignment vertical="top"/>
    </xf>
    <xf numFmtId="0" fontId="15" fillId="0" borderId="8" xfId="0" applyFont="1" applyBorder="1" applyAlignment="1">
      <alignment vertical="top"/>
    </xf>
    <xf numFmtId="0" fontId="15" fillId="0" borderId="8" xfId="0" applyFont="1" applyBorder="1" applyAlignment="1">
      <alignment horizontal="center" vertical="top"/>
    </xf>
    <xf numFmtId="0" fontId="15" fillId="0" borderId="7" xfId="0" applyFont="1" applyBorder="1" applyAlignment="1">
      <alignment vertical="top"/>
    </xf>
    <xf numFmtId="0" fontId="15" fillId="0" borderId="9" xfId="0" applyFont="1" applyBorder="1" applyAlignment="1">
      <alignment vertical="top"/>
    </xf>
    <xf numFmtId="0" fontId="15" fillId="0" borderId="9" xfId="0" applyFont="1" applyBorder="1" applyAlignment="1">
      <alignment vertical="top"/>
    </xf>
    <xf numFmtId="0" fontId="16" fillId="6" borderId="5" xfId="0" applyFont="1" applyFill="1" applyBorder="1"/>
    <xf numFmtId="0" fontId="16" fillId="6" borderId="2" xfId="0" applyFont="1" applyFill="1" applyBorder="1"/>
    <xf numFmtId="0" fontId="16" fillId="7" borderId="0" xfId="0" applyFont="1" applyFill="1"/>
    <xf numFmtId="0" fontId="7" fillId="7" borderId="0" xfId="0" applyFont="1" applyFill="1"/>
    <xf numFmtId="0" fontId="16" fillId="0" borderId="0" xfId="0" applyFont="1"/>
    <xf numFmtId="0" fontId="17" fillId="0" borderId="0" xfId="0" applyFont="1"/>
    <xf numFmtId="0" fontId="7" fillId="6" borderId="2" xfId="0" applyFont="1" applyFill="1" applyBorder="1"/>
    <xf numFmtId="0" fontId="7" fillId="6" borderId="5" xfId="0" applyFont="1" applyFill="1" applyBorder="1"/>
    <xf numFmtId="0" fontId="7" fillId="0" borderId="0" xfId="0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Fill="1" applyBorder="1"/>
    <xf numFmtId="0" fontId="7" fillId="0" borderId="1" xfId="0" applyFont="1" applyBorder="1" applyAlignment="1"/>
    <xf numFmtId="0" fontId="0" fillId="0" borderId="1" xfId="0" applyFont="1" applyBorder="1" applyAlignment="1"/>
    <xf numFmtId="0" fontId="8" fillId="0" borderId="1" xfId="0" applyFont="1" applyFill="1" applyBorder="1"/>
    <xf numFmtId="0" fontId="7" fillId="0" borderId="1" xfId="0" applyFont="1" applyFill="1" applyBorder="1"/>
    <xf numFmtId="0" fontId="15" fillId="0" borderId="1" xfId="0" applyFont="1" applyBorder="1" applyAlignment="1">
      <alignment vertical="top"/>
    </xf>
    <xf numFmtId="0" fontId="15" fillId="0" borderId="11" xfId="0" applyFont="1" applyBorder="1" applyAlignment="1">
      <alignment vertical="top"/>
    </xf>
    <xf numFmtId="0" fontId="15" fillId="0" borderId="16" xfId="0" applyFont="1" applyBorder="1" applyAlignment="1">
      <alignment horizontal="center" vertical="top"/>
    </xf>
    <xf numFmtId="0" fontId="15" fillId="0" borderId="15" xfId="0" applyFont="1" applyBorder="1" applyAlignment="1">
      <alignment vertical="top"/>
    </xf>
    <xf numFmtId="0" fontId="15" fillId="0" borderId="13" xfId="0" applyFont="1" applyBorder="1" applyAlignment="1">
      <alignment vertical="top"/>
    </xf>
    <xf numFmtId="0" fontId="15" fillId="0" borderId="16" xfId="0" applyFont="1" applyBorder="1" applyAlignment="1">
      <alignment vertical="top"/>
    </xf>
    <xf numFmtId="0" fontId="15" fillId="0" borderId="20" xfId="0" applyFont="1" applyBorder="1" applyAlignment="1">
      <alignment vertical="top"/>
    </xf>
    <xf numFmtId="0" fontId="15" fillId="0" borderId="21" xfId="0" applyFont="1" applyBorder="1" applyAlignment="1">
      <alignment vertical="top"/>
    </xf>
    <xf numFmtId="0" fontId="15" fillId="0" borderId="7" xfId="0" applyFont="1" applyBorder="1" applyAlignment="1">
      <alignment horizontal="justify" vertical="top"/>
    </xf>
    <xf numFmtId="0" fontId="18" fillId="0" borderId="0" xfId="0" applyFont="1" applyAlignment="1">
      <alignment horizontal="justify" vertical="top"/>
    </xf>
    <xf numFmtId="0" fontId="15" fillId="0" borderId="15" xfId="0" applyFont="1" applyBorder="1" applyAlignment="1">
      <alignment horizontal="center" vertical="top"/>
    </xf>
    <xf numFmtId="0" fontId="35" fillId="0" borderId="15" xfId="0" applyFont="1" applyBorder="1" applyAlignment="1">
      <alignment horizontal="justify" vertical="top"/>
    </xf>
    <xf numFmtId="0" fontId="15" fillId="0" borderId="14" xfId="0" applyFont="1" applyBorder="1" applyAlignment="1">
      <alignment horizontal="justify" vertical="top"/>
    </xf>
    <xf numFmtId="0" fontId="36" fillId="0" borderId="15" xfId="0" applyFont="1" applyBorder="1" applyAlignment="1">
      <alignment horizontal="center" vertical="center"/>
    </xf>
    <xf numFmtId="0" fontId="0" fillId="0" borderId="0" xfId="0" applyFont="1" applyAlignment="1"/>
    <xf numFmtId="0" fontId="12" fillId="0" borderId="0" xfId="0" applyFont="1" applyAlignment="1">
      <alignment horizontal="justify" vertical="top"/>
    </xf>
    <xf numFmtId="0" fontId="26" fillId="0" borderId="0" xfId="0" applyFont="1" applyAlignment="1"/>
    <xf numFmtId="0" fontId="28" fillId="6" borderId="5" xfId="0" applyFont="1" applyFill="1" applyBorder="1" applyAlignment="1"/>
    <xf numFmtId="0" fontId="30" fillId="0" borderId="0" xfId="0" applyFont="1" applyAlignment="1"/>
    <xf numFmtId="0" fontId="15" fillId="0" borderId="5" xfId="0" applyFont="1" applyBorder="1" applyAlignment="1">
      <alignment horizontal="justify" vertical="top"/>
    </xf>
    <xf numFmtId="0" fontId="35" fillId="0" borderId="24" xfId="0" applyFont="1" applyBorder="1" applyAlignment="1">
      <alignment horizontal="justify" vertical="top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justify" vertical="top" wrapText="1"/>
    </xf>
    <xf numFmtId="0" fontId="38" fillId="0" borderId="5" xfId="0" applyFont="1" applyBorder="1" applyAlignment="1">
      <alignment horizontal="justify" vertical="top" wrapText="1"/>
    </xf>
    <xf numFmtId="0" fontId="37" fillId="0" borderId="0" xfId="0" applyFont="1" applyAlignment="1">
      <alignment horizontal="left" vertical="top" wrapText="1"/>
    </xf>
    <xf numFmtId="0" fontId="38" fillId="0" borderId="5" xfId="0" applyFont="1" applyBorder="1" applyAlignment="1">
      <alignment horizontal="left" vertical="top"/>
    </xf>
    <xf numFmtId="0" fontId="37" fillId="0" borderId="0" xfId="0" applyFont="1" applyAlignment="1">
      <alignment horizontal="justify" vertical="top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justify" vertical="top" wrapText="1"/>
    </xf>
    <xf numFmtId="0" fontId="40" fillId="2" borderId="1" xfId="0" applyFont="1" applyFill="1" applyBorder="1" applyAlignment="1">
      <alignment horizontal="left" vertical="center"/>
    </xf>
    <xf numFmtId="0" fontId="38" fillId="2" borderId="1" xfId="0" applyFont="1" applyFill="1" applyBorder="1" applyAlignment="1">
      <alignment horizontal="left" vertical="center"/>
    </xf>
    <xf numFmtId="0" fontId="38" fillId="0" borderId="5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justify" vertical="center" wrapText="1"/>
    </xf>
    <xf numFmtId="0" fontId="37" fillId="0" borderId="0" xfId="0" applyFont="1" applyAlignment="1">
      <alignment horizontal="justify" vertical="center"/>
    </xf>
    <xf numFmtId="0" fontId="13" fillId="0" borderId="15" xfId="0" applyFont="1" applyBorder="1" applyAlignment="1">
      <alignment horizontal="justify" vertical="top"/>
    </xf>
    <xf numFmtId="0" fontId="41" fillId="0" borderId="15" xfId="0" applyFont="1" applyBorder="1" applyAlignment="1"/>
    <xf numFmtId="0" fontId="13" fillId="0" borderId="15" xfId="0" applyFont="1" applyBorder="1"/>
    <xf numFmtId="0" fontId="19" fillId="0" borderId="15" xfId="0" applyFont="1" applyBorder="1" applyAlignment="1">
      <alignment horizontal="justify" vertical="top"/>
    </xf>
    <xf numFmtId="0" fontId="15" fillId="0" borderId="26" xfId="0" applyFont="1" applyBorder="1" applyAlignment="1">
      <alignment vertical="top"/>
    </xf>
    <xf numFmtId="0" fontId="0" fillId="0" borderId="26" xfId="0" applyFont="1" applyBorder="1" applyAlignment="1"/>
    <xf numFmtId="0" fontId="15" fillId="0" borderId="25" xfId="0" applyFont="1" applyBorder="1" applyAlignment="1">
      <alignment vertical="top"/>
    </xf>
    <xf numFmtId="0" fontId="17" fillId="0" borderId="1" xfId="0" applyFont="1" applyBorder="1"/>
    <xf numFmtId="0" fontId="15" fillId="0" borderId="4" xfId="0" applyFont="1" applyBorder="1" applyAlignment="1">
      <alignment vertical="top"/>
    </xf>
    <xf numFmtId="0" fontId="44" fillId="0" borderId="27" xfId="0" applyFont="1" applyBorder="1" applyAlignment="1">
      <alignment vertical="center"/>
    </xf>
    <xf numFmtId="0" fontId="15" fillId="0" borderId="25" xfId="0" applyFont="1" applyBorder="1" applyAlignment="1">
      <alignment horizontal="justify" vertical="top"/>
    </xf>
    <xf numFmtId="0" fontId="20" fillId="0" borderId="1" xfId="0" applyFont="1" applyBorder="1"/>
    <xf numFmtId="0" fontId="38" fillId="3" borderId="2" xfId="0" applyFont="1" applyFill="1" applyBorder="1" applyAlignment="1">
      <alignment horizontal="left" vertical="top" wrapText="1"/>
    </xf>
    <xf numFmtId="0" fontId="7" fillId="0" borderId="3" xfId="0" applyFont="1" applyBorder="1"/>
    <xf numFmtId="0" fontId="7" fillId="0" borderId="4" xfId="0" applyFont="1" applyBorder="1"/>
    <xf numFmtId="0" fontId="34" fillId="0" borderId="0" xfId="0" applyFont="1" applyAlignment="1">
      <alignment horizontal="center" vertical="center"/>
    </xf>
    <xf numFmtId="0" fontId="0" fillId="0" borderId="0" xfId="0" applyFont="1" applyAlignment="1"/>
    <xf numFmtId="0" fontId="39" fillId="0" borderId="0" xfId="0" applyFont="1" applyAlignment="1">
      <alignment horizontal="center" vertical="center"/>
    </xf>
    <xf numFmtId="0" fontId="38" fillId="3" borderId="2" xfId="0" applyFont="1" applyFill="1" applyBorder="1" applyAlignment="1">
      <alignment horizontal="center" vertical="center"/>
    </xf>
    <xf numFmtId="0" fontId="35" fillId="0" borderId="0" xfId="0" applyFont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37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38" fillId="0" borderId="10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2" fillId="0" borderId="0" xfId="0" applyFont="1" applyAlignment="1">
      <alignment horizontal="center" vertical="center"/>
    </xf>
    <xf numFmtId="0" fontId="7" fillId="0" borderId="8" xfId="0" applyFont="1" applyBorder="1"/>
    <xf numFmtId="0" fontId="37" fillId="0" borderId="0" xfId="0" applyFont="1" applyAlignment="1">
      <alignment horizontal="justify" vertical="top"/>
    </xf>
    <xf numFmtId="0" fontId="6" fillId="0" borderId="0" xfId="0" applyFont="1" applyAlignment="1">
      <alignment horizontal="justify" vertical="top"/>
    </xf>
    <xf numFmtId="0" fontId="5" fillId="3" borderId="2" xfId="0" applyFont="1" applyFill="1" applyBorder="1" applyAlignment="1">
      <alignment horizontal="justify" vertical="top"/>
    </xf>
    <xf numFmtId="0" fontId="5" fillId="3" borderId="4" xfId="0" applyFont="1" applyFill="1" applyBorder="1" applyAlignment="1">
      <alignment horizontal="justify" vertical="top"/>
    </xf>
    <xf numFmtId="0" fontId="10" fillId="0" borderId="0" xfId="0" applyFont="1" applyAlignment="1">
      <alignment horizontal="justify" vertical="top"/>
    </xf>
    <xf numFmtId="0" fontId="26" fillId="0" borderId="0" xfId="0" applyFont="1" applyAlignment="1">
      <alignment horizontal="justify" vertical="top"/>
    </xf>
    <xf numFmtId="0" fontId="12" fillId="0" borderId="0" xfId="0" applyFont="1" applyAlignment="1">
      <alignment horizontal="justify" vertical="top"/>
    </xf>
    <xf numFmtId="0" fontId="30" fillId="0" borderId="0" xfId="0" applyFont="1" applyAlignment="1">
      <alignment horizontal="justify" vertical="top"/>
    </xf>
    <xf numFmtId="0" fontId="18" fillId="0" borderId="0" xfId="0" applyFont="1" applyAlignment="1">
      <alignment horizontal="justify" vertical="top"/>
    </xf>
    <xf numFmtId="0" fontId="32" fillId="6" borderId="25" xfId="0" applyFont="1" applyFill="1" applyBorder="1" applyAlignment="1">
      <alignment horizontal="justify" vertical="top"/>
    </xf>
    <xf numFmtId="0" fontId="19" fillId="6" borderId="26" xfId="0" applyFont="1" applyFill="1" applyBorder="1" applyAlignment="1">
      <alignment horizontal="justify" vertical="top"/>
    </xf>
    <xf numFmtId="0" fontId="19" fillId="6" borderId="4" xfId="0" applyFont="1" applyFill="1" applyBorder="1" applyAlignment="1">
      <alignment horizontal="justify" vertical="top"/>
    </xf>
    <xf numFmtId="0" fontId="28" fillId="6" borderId="2" xfId="0" applyFont="1" applyFill="1" applyBorder="1" applyAlignment="1">
      <alignment horizontal="justify" vertical="top"/>
    </xf>
    <xf numFmtId="0" fontId="14" fillId="6" borderId="4" xfId="0" applyFont="1" applyFill="1" applyBorder="1" applyAlignment="1">
      <alignment horizontal="justify" vertical="top"/>
    </xf>
    <xf numFmtId="0" fontId="19" fillId="0" borderId="15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justify" vertical="top"/>
    </xf>
    <xf numFmtId="0" fontId="15" fillId="0" borderId="15" xfId="0" applyFont="1" applyBorder="1" applyAlignment="1">
      <alignment horizontal="justify" vertical="top"/>
    </xf>
    <xf numFmtId="0" fontId="45" fillId="8" borderId="0" xfId="0" applyFont="1" applyFill="1" applyAlignment="1">
      <alignment horizontal="left" vertical="top"/>
    </xf>
    <xf numFmtId="0" fontId="0" fillId="0" borderId="0" xfId="0" applyFont="1" applyAlignment="1" applyProtection="1">
      <protection locked="0"/>
    </xf>
    <xf numFmtId="0" fontId="15" fillId="9" borderId="17" xfId="0" applyFont="1" applyFill="1" applyBorder="1" applyAlignment="1" applyProtection="1">
      <alignment horizontal="center" vertical="center"/>
      <protection locked="0"/>
    </xf>
    <xf numFmtId="0" fontId="15" fillId="9" borderId="18" xfId="0" applyFont="1" applyFill="1" applyBorder="1" applyAlignment="1" applyProtection="1">
      <alignment horizontal="center" vertical="center"/>
      <protection locked="0"/>
    </xf>
    <xf numFmtId="0" fontId="15" fillId="9" borderId="19" xfId="0" applyFont="1" applyFill="1" applyBorder="1" applyAlignment="1" applyProtection="1">
      <alignment horizontal="center" vertical="center"/>
      <protection locked="0"/>
    </xf>
    <xf numFmtId="0" fontId="0" fillId="9" borderId="15" xfId="0" applyFont="1" applyFill="1" applyBorder="1" applyAlignment="1" applyProtection="1">
      <alignment horizontal="center"/>
      <protection locked="0"/>
    </xf>
    <xf numFmtId="0" fontId="15" fillId="9" borderId="13" xfId="0" applyFont="1" applyFill="1" applyBorder="1" applyAlignment="1" applyProtection="1">
      <alignment horizontal="center" vertical="center"/>
      <protection locked="0"/>
    </xf>
    <xf numFmtId="0" fontId="15" fillId="9" borderId="14" xfId="0" applyFont="1" applyFill="1" applyBorder="1" applyAlignment="1" applyProtection="1">
      <alignment horizontal="center" vertical="center"/>
      <protection locked="0"/>
    </xf>
    <xf numFmtId="0" fontId="15" fillId="9" borderId="7" xfId="0" applyFont="1" applyFill="1" applyBorder="1" applyAlignment="1" applyProtection="1">
      <alignment horizontal="center" vertical="center"/>
      <protection locked="0"/>
    </xf>
    <xf numFmtId="0" fontId="15" fillId="9" borderId="22" xfId="0" applyFont="1" applyFill="1" applyBorder="1" applyAlignment="1" applyProtection="1">
      <alignment horizontal="center" vertical="center"/>
      <protection locked="0"/>
    </xf>
    <xf numFmtId="0" fontId="15" fillId="9" borderId="23" xfId="0" applyFont="1" applyFill="1" applyBorder="1" applyAlignment="1" applyProtection="1">
      <alignment horizontal="center" vertical="center"/>
      <protection locked="0"/>
    </xf>
    <xf numFmtId="0" fontId="0" fillId="9" borderId="15" xfId="0" applyFont="1" applyFill="1" applyBorder="1" applyAlignment="1" applyProtection="1">
      <alignment horizontal="center" vertical="center"/>
      <protection locked="0"/>
    </xf>
    <xf numFmtId="0" fontId="15" fillId="9" borderId="9" xfId="0" applyFont="1" applyFill="1" applyBorder="1" applyAlignment="1" applyProtection="1">
      <alignment horizontal="center" vertical="center"/>
      <protection locked="0"/>
    </xf>
    <xf numFmtId="0" fontId="15" fillId="9" borderId="12" xfId="0" applyFont="1" applyFill="1" applyBorder="1" applyAlignment="1" applyProtection="1">
      <alignment horizontal="center" vertical="center"/>
      <protection locked="0"/>
    </xf>
    <xf numFmtId="0" fontId="44" fillId="9" borderId="17" xfId="0" applyFont="1" applyFill="1" applyBorder="1" applyAlignment="1" applyProtection="1">
      <alignment horizontal="center" vertical="center"/>
      <protection locked="0"/>
    </xf>
    <xf numFmtId="0" fontId="44" fillId="9" borderId="18" xfId="0" applyFont="1" applyFill="1" applyBorder="1" applyAlignment="1" applyProtection="1">
      <alignment horizontal="center" vertical="center"/>
      <protection locked="0"/>
    </xf>
    <xf numFmtId="0" fontId="44" fillId="9" borderId="19" xfId="0" applyFont="1" applyFill="1" applyBorder="1" applyAlignment="1" applyProtection="1">
      <alignment horizontal="center" vertical="center"/>
      <protection locked="0"/>
    </xf>
    <xf numFmtId="0" fontId="46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workbookViewId="0">
      <selection activeCell="A90" sqref="A90"/>
    </sheetView>
  </sheetViews>
  <sheetFormatPr baseColWidth="10" defaultColWidth="14.42578125" defaultRowHeight="15" customHeight="1"/>
  <cols>
    <col min="1" max="1" width="38.7109375" customWidth="1"/>
    <col min="2" max="2" width="15.140625" customWidth="1"/>
    <col min="3" max="7" width="10.7109375" customWidth="1"/>
    <col min="8" max="12" width="10.7109375" hidden="1" customWidth="1"/>
    <col min="13" max="26" width="10.7109375" customWidth="1"/>
  </cols>
  <sheetData>
    <row r="1" spans="1:8" ht="20.25">
      <c r="A1" s="108" t="s">
        <v>0</v>
      </c>
      <c r="B1" s="109"/>
      <c r="C1" s="109"/>
      <c r="D1" s="109"/>
      <c r="E1" s="109"/>
      <c r="F1" s="1"/>
      <c r="G1" s="1"/>
      <c r="H1" s="1"/>
    </row>
    <row r="2" spans="1:8" ht="18.75">
      <c r="A2" s="110" t="s">
        <v>1</v>
      </c>
      <c r="B2" s="109"/>
      <c r="C2" s="109"/>
      <c r="D2" s="109"/>
      <c r="E2" s="109"/>
      <c r="F2" s="2"/>
      <c r="G2" s="2"/>
      <c r="H2" s="2"/>
    </row>
    <row r="3" spans="1:8">
      <c r="A3" s="3"/>
    </row>
    <row r="4" spans="1:8" ht="15.75">
      <c r="A4" s="87" t="s">
        <v>2</v>
      </c>
    </row>
    <row r="5" spans="1:8" ht="15.75">
      <c r="A5" s="88" t="s">
        <v>3</v>
      </c>
    </row>
    <row r="6" spans="1:8" ht="15.75">
      <c r="A6" s="6" t="s">
        <v>4</v>
      </c>
    </row>
    <row r="7" spans="1:8" ht="15.75">
      <c r="A7" s="88" t="s">
        <v>5</v>
      </c>
    </row>
    <row r="8" spans="1:8" ht="15.75">
      <c r="A8" s="88" t="s">
        <v>6</v>
      </c>
    </row>
    <row r="9" spans="1:8" ht="15.75">
      <c r="A9" s="7"/>
    </row>
    <row r="10" spans="1:8" ht="42" customHeight="1">
      <c r="A10" s="114" t="s">
        <v>7</v>
      </c>
      <c r="B10" s="115"/>
      <c r="C10" s="115"/>
      <c r="D10" s="115"/>
      <c r="E10" s="115"/>
      <c r="F10" s="115"/>
    </row>
    <row r="11" spans="1:8" ht="20.25">
      <c r="A11" s="108" t="s">
        <v>8</v>
      </c>
      <c r="B11" s="109"/>
      <c r="C11" s="109"/>
      <c r="D11" s="109"/>
      <c r="E11" s="109"/>
    </row>
    <row r="12" spans="1:8" ht="15.75">
      <c r="A12" s="9"/>
      <c r="B12" s="10"/>
    </row>
    <row r="13" spans="1:8" ht="15.75">
      <c r="A13" s="111" t="s">
        <v>9</v>
      </c>
      <c r="B13" s="106"/>
      <c r="C13" s="106"/>
      <c r="D13" s="106"/>
      <c r="E13" s="106"/>
      <c r="F13" s="11"/>
      <c r="G13" s="51"/>
      <c r="H13" s="12"/>
    </row>
    <row r="14" spans="1:8">
      <c r="A14" s="13"/>
      <c r="F14" s="10"/>
      <c r="G14" s="52"/>
    </row>
    <row r="15" spans="1:8" ht="15.75">
      <c r="A15" s="89" t="s">
        <v>10</v>
      </c>
    </row>
    <row r="16" spans="1:8">
      <c r="A16" s="13"/>
    </row>
    <row r="17" spans="1:12" ht="15.75">
      <c r="A17" s="90" t="s">
        <v>11</v>
      </c>
      <c r="B17" s="14">
        <v>0</v>
      </c>
    </row>
    <row r="18" spans="1:12">
      <c r="A18" s="13"/>
    </row>
    <row r="19" spans="1:12" ht="15.75">
      <c r="A19" s="90" t="s">
        <v>12</v>
      </c>
      <c r="B19" s="14">
        <v>0</v>
      </c>
    </row>
    <row r="20" spans="1:12" ht="15.75" customHeight="1">
      <c r="A20" s="13"/>
    </row>
    <row r="21" spans="1:12" ht="15.75" customHeight="1">
      <c r="A21" s="90" t="s">
        <v>13</v>
      </c>
      <c r="B21" s="14">
        <v>0</v>
      </c>
    </row>
    <row r="22" spans="1:12" ht="15.75" customHeight="1">
      <c r="A22" s="7"/>
      <c r="B22" s="10"/>
    </row>
    <row r="23" spans="1:12" ht="15.75" customHeight="1">
      <c r="A23" s="9" t="s">
        <v>14</v>
      </c>
      <c r="B23" s="15">
        <f>IF(SUM(B21,B19,B17)&gt;=25,25,SUM(B21,B19,B17))</f>
        <v>0</v>
      </c>
    </row>
    <row r="24" spans="1:12" ht="15.75" customHeight="1">
      <c r="A24" s="13"/>
    </row>
    <row r="25" spans="1:12" ht="13.5" customHeight="1">
      <c r="A25" s="116" t="s">
        <v>15</v>
      </c>
      <c r="B25" s="117"/>
      <c r="C25" s="117"/>
      <c r="D25" s="117"/>
      <c r="E25" s="117"/>
      <c r="F25" s="117"/>
    </row>
    <row r="26" spans="1:12" ht="19.5" customHeight="1">
      <c r="A26" s="118"/>
      <c r="B26" s="117"/>
      <c r="C26" s="117"/>
      <c r="D26" s="117"/>
      <c r="E26" s="117"/>
      <c r="F26" s="117"/>
    </row>
    <row r="27" spans="1:12" ht="15.75" customHeight="1">
      <c r="A27" s="13"/>
      <c r="H27" s="16">
        <v>0</v>
      </c>
      <c r="I27" s="16">
        <v>0</v>
      </c>
      <c r="J27" s="16">
        <v>0</v>
      </c>
      <c r="K27" s="16">
        <v>0</v>
      </c>
      <c r="L27" s="16">
        <v>0</v>
      </c>
    </row>
    <row r="28" spans="1:12" ht="47.25">
      <c r="A28" s="80" t="s">
        <v>16</v>
      </c>
      <c r="B28" s="14">
        <v>0</v>
      </c>
      <c r="H28" s="16">
        <v>4</v>
      </c>
      <c r="I28" s="16">
        <v>3</v>
      </c>
      <c r="J28" s="16">
        <v>2</v>
      </c>
      <c r="K28" s="16">
        <v>1</v>
      </c>
      <c r="L28" s="16">
        <v>5</v>
      </c>
    </row>
    <row r="29" spans="1:12" ht="15.75" customHeight="1">
      <c r="A29" s="13"/>
      <c r="H29" s="16">
        <v>8</v>
      </c>
      <c r="I29" s="16">
        <v>6</v>
      </c>
      <c r="J29" s="16">
        <v>4</v>
      </c>
      <c r="K29" s="16">
        <v>2</v>
      </c>
    </row>
    <row r="30" spans="1:12" ht="47.25">
      <c r="A30" s="91" t="s">
        <v>17</v>
      </c>
      <c r="B30" s="14">
        <v>0</v>
      </c>
      <c r="H30" s="16">
        <v>12</v>
      </c>
      <c r="I30" s="16">
        <v>9</v>
      </c>
      <c r="J30" s="16">
        <v>6</v>
      </c>
      <c r="K30" s="16">
        <v>3</v>
      </c>
    </row>
    <row r="31" spans="1:12" ht="15.75" customHeight="1">
      <c r="A31" s="13"/>
      <c r="H31" s="48">
        <v>16</v>
      </c>
      <c r="I31" s="16">
        <v>12</v>
      </c>
      <c r="J31" s="16">
        <v>8</v>
      </c>
      <c r="K31" s="16">
        <v>4</v>
      </c>
    </row>
    <row r="32" spans="1:12" ht="31.5">
      <c r="A32" s="91" t="s">
        <v>18</v>
      </c>
      <c r="B32" s="14">
        <v>0</v>
      </c>
      <c r="H32" s="48">
        <v>20</v>
      </c>
      <c r="I32" s="16">
        <v>15</v>
      </c>
      <c r="J32" s="16">
        <v>10</v>
      </c>
      <c r="K32" s="16">
        <v>5</v>
      </c>
    </row>
    <row r="33" spans="1:11" ht="15.75" customHeight="1">
      <c r="A33" s="13"/>
      <c r="H33" s="48">
        <v>24</v>
      </c>
      <c r="J33" s="48">
        <v>12</v>
      </c>
      <c r="K33" s="16">
        <v>6</v>
      </c>
    </row>
    <row r="34" spans="1:11" ht="31.5">
      <c r="A34" s="91" t="s">
        <v>19</v>
      </c>
      <c r="B34" s="14">
        <v>0</v>
      </c>
      <c r="H34" s="48">
        <v>28</v>
      </c>
      <c r="J34" s="48">
        <v>14</v>
      </c>
      <c r="K34" s="16">
        <v>7</v>
      </c>
    </row>
    <row r="35" spans="1:11" ht="15.75" customHeight="1">
      <c r="A35" s="17"/>
      <c r="B35" s="10"/>
      <c r="J35" s="48">
        <v>16</v>
      </c>
      <c r="K35" s="16">
        <v>8</v>
      </c>
    </row>
    <row r="36" spans="1:11" ht="15.75" customHeight="1">
      <c r="A36" s="18" t="s">
        <v>14</v>
      </c>
      <c r="B36" s="15">
        <f>IF(SUM(B34,B32,B30,B28)&gt;=10,10,SUM(B34,B32,B30,B28))</f>
        <v>0</v>
      </c>
      <c r="J36" s="48">
        <v>18</v>
      </c>
      <c r="K36" s="16">
        <v>9</v>
      </c>
    </row>
    <row r="37" spans="1:11" ht="15.75" customHeight="1">
      <c r="A37" s="18"/>
      <c r="B37" s="10"/>
      <c r="J37" s="48">
        <v>20</v>
      </c>
      <c r="K37" s="16">
        <v>10</v>
      </c>
    </row>
    <row r="38" spans="1:11" ht="15.75" customHeight="1">
      <c r="A38" s="19" t="s">
        <v>20</v>
      </c>
      <c r="B38" s="20">
        <f>SUM(B36,B23)</f>
        <v>0</v>
      </c>
      <c r="J38" s="48">
        <v>22</v>
      </c>
      <c r="K38" s="16">
        <v>11</v>
      </c>
    </row>
    <row r="39" spans="1:11" ht="15.75" customHeight="1">
      <c r="A39" s="13"/>
      <c r="J39" s="48">
        <v>24</v>
      </c>
      <c r="K39" s="16">
        <v>12</v>
      </c>
    </row>
    <row r="40" spans="1:11" ht="15" customHeight="1">
      <c r="A40" s="105" t="s">
        <v>21</v>
      </c>
      <c r="B40" s="106"/>
      <c r="C40" s="106"/>
      <c r="D40" s="107"/>
      <c r="E40" s="21"/>
      <c r="F40" s="10"/>
      <c r="G40" s="10"/>
      <c r="H40" s="21"/>
      <c r="J40" s="48">
        <v>26</v>
      </c>
      <c r="K40" s="16">
        <v>13</v>
      </c>
    </row>
    <row r="41" spans="1:11" ht="15.75" customHeight="1">
      <c r="A41" s="13"/>
      <c r="K41" s="16">
        <v>14</v>
      </c>
    </row>
    <row r="42" spans="1:11" ht="47.25">
      <c r="A42" s="81" t="s">
        <v>22</v>
      </c>
      <c r="K42" s="16">
        <v>15</v>
      </c>
    </row>
    <row r="43" spans="1:11" ht="15.75" customHeight="1">
      <c r="A43" s="13"/>
      <c r="K43" s="48">
        <v>16</v>
      </c>
    </row>
    <row r="44" spans="1:11" ht="31.5">
      <c r="A44" s="80" t="s">
        <v>23</v>
      </c>
      <c r="B44" s="14">
        <v>0</v>
      </c>
      <c r="K44" s="48">
        <v>17</v>
      </c>
    </row>
    <row r="45" spans="1:11" ht="15.75" customHeight="1">
      <c r="A45" s="13"/>
      <c r="K45" s="48">
        <v>18</v>
      </c>
    </row>
    <row r="46" spans="1:11" ht="31.5">
      <c r="A46" s="91" t="s">
        <v>24</v>
      </c>
      <c r="B46" s="14">
        <v>0</v>
      </c>
      <c r="K46" s="48">
        <v>19</v>
      </c>
    </row>
    <row r="47" spans="1:11" ht="15.75" customHeight="1">
      <c r="A47" s="13" t="s">
        <v>25</v>
      </c>
      <c r="K47" s="48">
        <v>20</v>
      </c>
    </row>
    <row r="48" spans="1:11" ht="31.5">
      <c r="A48" s="91" t="s">
        <v>26</v>
      </c>
      <c r="B48" s="14">
        <v>0</v>
      </c>
      <c r="K48" s="48">
        <v>21</v>
      </c>
    </row>
    <row r="49" spans="1:26" ht="15.75" customHeight="1">
      <c r="A49" s="17"/>
      <c r="B49" s="10"/>
      <c r="K49" s="48">
        <v>22</v>
      </c>
    </row>
    <row r="50" spans="1:26" ht="15.75" customHeight="1">
      <c r="A50" s="18" t="s">
        <v>27</v>
      </c>
      <c r="B50" s="22">
        <f>IF(SUM(B48,B46,B44)&gt;=20,20,SUM(B48,B46,B44))</f>
        <v>0</v>
      </c>
      <c r="K50" s="48">
        <v>23</v>
      </c>
    </row>
    <row r="51" spans="1:26" ht="15.75" customHeight="1">
      <c r="K51" s="48">
        <v>24</v>
      </c>
    </row>
    <row r="52" spans="1:26" ht="15.75" customHeight="1">
      <c r="A52" s="83" t="s">
        <v>28</v>
      </c>
      <c r="K52" s="48">
        <v>25</v>
      </c>
    </row>
    <row r="53" spans="1:26" ht="15.75" customHeight="1">
      <c r="A53" s="13"/>
    </row>
    <row r="54" spans="1:26" ht="31.5">
      <c r="A54" s="92" t="s">
        <v>29</v>
      </c>
      <c r="B54" s="14">
        <v>0</v>
      </c>
      <c r="L54" s="16">
        <v>0</v>
      </c>
    </row>
    <row r="55" spans="1:26" ht="15.75" customHeight="1">
      <c r="A55" s="7"/>
      <c r="B55" s="10"/>
      <c r="L55" s="16">
        <v>5</v>
      </c>
    </row>
    <row r="56" spans="1:26" ht="15.75" customHeight="1">
      <c r="A56" s="9" t="s">
        <v>14</v>
      </c>
      <c r="B56" s="22">
        <f>B54</f>
        <v>0</v>
      </c>
    </row>
    <row r="57" spans="1:26" ht="15.75" customHeight="1"/>
    <row r="58" spans="1:26" ht="15.75" customHeight="1">
      <c r="A58" s="9"/>
      <c r="B58" s="10"/>
    </row>
    <row r="59" spans="1:26" ht="15.75" customHeight="1">
      <c r="A59" s="23" t="s">
        <v>30</v>
      </c>
      <c r="B59" s="20">
        <f>SUM(B50,B56)</f>
        <v>0</v>
      </c>
    </row>
    <row r="60" spans="1:26" ht="15.75" customHeight="1">
      <c r="A60" s="13"/>
    </row>
    <row r="61" spans="1:26" ht="15.75" customHeight="1">
      <c r="A61" s="13"/>
    </row>
    <row r="62" spans="1:26" ht="15.75" customHeight="1">
      <c r="A62" s="105" t="s">
        <v>31</v>
      </c>
      <c r="B62" s="106"/>
      <c r="C62" s="106"/>
      <c r="D62" s="107"/>
      <c r="E62" s="21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5.75" customHeight="1"/>
    <row r="64" spans="1:26" ht="53.25" customHeight="1">
      <c r="A64" s="112" t="s">
        <v>32</v>
      </c>
      <c r="B64" s="113"/>
      <c r="C64" s="113"/>
      <c r="D64" s="113"/>
      <c r="E64" s="113"/>
    </row>
    <row r="65" spans="1:26" ht="15.75" customHeight="1">
      <c r="A65" s="13"/>
    </row>
    <row r="66" spans="1:26" ht="47.25">
      <c r="A66" s="91" t="s">
        <v>33</v>
      </c>
      <c r="B66" s="14">
        <v>0</v>
      </c>
    </row>
    <row r="67" spans="1:26" ht="15.75" customHeight="1">
      <c r="A67" s="13"/>
    </row>
    <row r="68" spans="1:26" ht="47.25">
      <c r="A68" s="91" t="s">
        <v>34</v>
      </c>
      <c r="B68" s="14">
        <v>0</v>
      </c>
    </row>
    <row r="69" spans="1:26" ht="15.75" customHeight="1">
      <c r="A69" s="13"/>
    </row>
    <row r="70" spans="1:26" ht="31.5">
      <c r="A70" s="91" t="s">
        <v>35</v>
      </c>
      <c r="B70" s="14">
        <v>0</v>
      </c>
    </row>
    <row r="71" spans="1:26" ht="15.75" customHeight="1">
      <c r="A71" s="7"/>
    </row>
    <row r="72" spans="1:26" ht="15.75" customHeight="1">
      <c r="A72" s="23" t="s">
        <v>36</v>
      </c>
      <c r="B72" s="20">
        <f>IF(SUM(B70,B68,B66)&gt;=25,25,SUM(B70,B68,B66))</f>
        <v>0</v>
      </c>
    </row>
    <row r="73" spans="1:26" s="49" customFormat="1" ht="15.75" customHeight="1">
      <c r="A73" s="23"/>
      <c r="B73" s="53"/>
    </row>
    <row r="74" spans="1:26" s="49" customFormat="1" ht="15.75" customHeight="1">
      <c r="A74" s="23"/>
      <c r="B74" s="53"/>
    </row>
    <row r="75" spans="1:26" s="49" customFormat="1" ht="15.75" customHeight="1">
      <c r="A75" s="23"/>
      <c r="B75" s="53"/>
    </row>
    <row r="76" spans="1:26" s="49" customFormat="1" ht="15.75" customHeight="1">
      <c r="A76" s="23"/>
      <c r="B76" s="53"/>
    </row>
    <row r="77" spans="1:26" ht="15.75" customHeight="1">
      <c r="A77" s="9"/>
      <c r="B77" s="10"/>
    </row>
    <row r="78" spans="1:26" ht="15.75" customHeight="1">
      <c r="A78" s="105" t="s">
        <v>37</v>
      </c>
      <c r="B78" s="106"/>
      <c r="C78" s="106"/>
      <c r="D78" s="107"/>
      <c r="E78" s="21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5.75" customHeight="1">
      <c r="A79" s="9"/>
      <c r="B79" s="10"/>
    </row>
    <row r="80" spans="1:26" ht="31.5">
      <c r="A80" s="79" t="s">
        <v>38</v>
      </c>
      <c r="B80" s="25">
        <v>0</v>
      </c>
      <c r="L80" s="16">
        <v>0</v>
      </c>
    </row>
    <row r="81" spans="1:12" ht="15.75" customHeight="1">
      <c r="A81" s="13"/>
      <c r="L81" s="16">
        <v>10</v>
      </c>
    </row>
    <row r="82" spans="1:12" ht="47.25">
      <c r="A82" s="91" t="s">
        <v>39</v>
      </c>
      <c r="B82" s="14">
        <v>0</v>
      </c>
    </row>
    <row r="83" spans="1:12" ht="15.75" customHeight="1">
      <c r="A83" s="9"/>
      <c r="B83" s="10"/>
    </row>
    <row r="84" spans="1:12" ht="47.25">
      <c r="A84" s="79" t="s">
        <v>40</v>
      </c>
      <c r="B84" s="14">
        <v>0</v>
      </c>
    </row>
    <row r="85" spans="1:12" ht="15.75" customHeight="1">
      <c r="A85" s="9"/>
      <c r="B85" s="10"/>
    </row>
    <row r="86" spans="1:12" ht="15.75" customHeight="1">
      <c r="A86" s="23" t="s">
        <v>41</v>
      </c>
      <c r="B86" s="20">
        <f>SUM(B80,B82,B84)</f>
        <v>0</v>
      </c>
    </row>
    <row r="87" spans="1:12" ht="15.75" customHeight="1">
      <c r="A87" s="9"/>
      <c r="B87" s="10"/>
    </row>
    <row r="88" spans="1:12" ht="15.75" customHeight="1">
      <c r="A88" s="7"/>
    </row>
    <row r="89" spans="1:12" ht="37.5">
      <c r="A89" s="85" t="s">
        <v>42</v>
      </c>
      <c r="B89" s="26">
        <f>SUM(B38,B59,B72,B86)</f>
        <v>0</v>
      </c>
    </row>
    <row r="90" spans="1:12" ht="15.75" customHeight="1">
      <c r="A90" s="27"/>
      <c r="B90" s="28"/>
    </row>
    <row r="91" spans="1:12" ht="15.75" customHeight="1"/>
    <row r="92" spans="1:12" ht="15.75" customHeight="1"/>
    <row r="93" spans="1:12" ht="15.75" customHeight="1"/>
    <row r="94" spans="1:12" ht="15.75" customHeight="1"/>
    <row r="95" spans="1:12" ht="15.75" customHeight="1"/>
    <row r="96" spans="1:12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10">
    <mergeCell ref="A62:D62"/>
    <mergeCell ref="A78:D78"/>
    <mergeCell ref="A1:E1"/>
    <mergeCell ref="A2:E2"/>
    <mergeCell ref="A11:E11"/>
    <mergeCell ref="A13:E13"/>
    <mergeCell ref="A40:D40"/>
    <mergeCell ref="A64:E64"/>
    <mergeCell ref="A10:F10"/>
    <mergeCell ref="A25:F26"/>
  </mergeCells>
  <dataValidations count="15">
    <dataValidation type="list" allowBlank="1" showErrorMessage="1" sqref="B28">
      <formula1>$H$27:$H$30</formula1>
    </dataValidation>
    <dataValidation type="list" allowBlank="1" showErrorMessage="1" sqref="B34">
      <formula1>$K$27:$K$37</formula1>
    </dataValidation>
    <dataValidation type="list" allowBlank="1" showErrorMessage="1" sqref="B80">
      <formula1>$L$80:$L$81</formula1>
    </dataValidation>
    <dataValidation type="list" allowBlank="1" showErrorMessage="1" sqref="B32">
      <formula1>$J$27:$J$32</formula1>
    </dataValidation>
    <dataValidation type="list" allowBlank="1" showErrorMessage="1" sqref="B70 B82">
      <formula1>$L$27:$L$28</formula1>
    </dataValidation>
    <dataValidation type="list" allowBlank="1" showErrorMessage="1" sqref="B30">
      <formula1>$I$27:$I$31</formula1>
    </dataValidation>
    <dataValidation type="list" allowBlank="1" showErrorMessage="1" sqref="B54 B84">
      <formula1>$L$54:$L$55</formula1>
    </dataValidation>
    <dataValidation type="decimal" allowBlank="1" showInputMessage="1" showErrorMessage="1" prompt="Multipliqui el número d'obres premiades per 2_x000a_" sqref="B48">
      <formula1>0</formula1>
      <formula2>10</formula2>
    </dataValidation>
    <dataValidation type="list" allowBlank="1" showErrorMessage="1" sqref="B68">
      <formula1>$I$27:$I$32</formula1>
    </dataValidation>
    <dataValidation type="list" allowBlank="1" showErrorMessage="1" sqref="B21">
      <formula1>$K$27:$K$52</formula1>
    </dataValidation>
    <dataValidation type="decimal" allowBlank="1" showInputMessage="1" showErrorMessage="1" prompt="Introdueix un número entre 0 i 10" sqref="B46">
      <formula1>0</formula1>
      <formula2>10</formula2>
    </dataValidation>
    <dataValidation type="list" allowBlank="1" showErrorMessage="1" sqref="B66">
      <formula1>$K$27:$K$42</formula1>
    </dataValidation>
    <dataValidation type="list" allowBlank="1" showInputMessage="1" showErrorMessage="1" sqref="B17">
      <formula1>$H$27:$H$34</formula1>
    </dataValidation>
    <dataValidation type="list" allowBlank="1" showErrorMessage="1" sqref="B19">
      <formula1>$J$27:$J$40</formula1>
    </dataValidation>
    <dataValidation type="decimal" allowBlank="1" showInputMessage="1" showErrorMessage="1" prompt="Introdueix un número entre 0 i_x000a_ 10" sqref="B44">
      <formula1>0</formula1>
      <formula2>10</formula2>
    </dataValidation>
  </dataValidations>
  <pageMargins left="0.25" right="0.25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3"/>
  <sheetViews>
    <sheetView topLeftCell="A61" workbookViewId="0">
      <selection activeCell="A73" sqref="A73"/>
    </sheetView>
  </sheetViews>
  <sheetFormatPr baseColWidth="10" defaultColWidth="14.42578125" defaultRowHeight="15" customHeight="1"/>
  <cols>
    <col min="1" max="1" width="42.5703125" customWidth="1"/>
    <col min="2" max="2" width="15.140625" customWidth="1"/>
    <col min="3" max="4" width="10.7109375" customWidth="1"/>
    <col min="5" max="5" width="14.140625" customWidth="1"/>
    <col min="6" max="7" width="10.7109375" customWidth="1"/>
    <col min="8" max="12" width="10.7109375" hidden="1" customWidth="1"/>
    <col min="13" max="25" width="10.7109375" customWidth="1"/>
    <col min="26" max="30" width="10.7109375" hidden="1" customWidth="1"/>
    <col min="31" max="44" width="10.7109375" customWidth="1"/>
  </cols>
  <sheetData>
    <row r="1" spans="1:26" ht="20.25">
      <c r="A1" s="108" t="s">
        <v>0</v>
      </c>
      <c r="B1" s="108"/>
      <c r="C1" s="108"/>
      <c r="D1" s="108"/>
      <c r="E1" s="49"/>
      <c r="F1" s="1"/>
      <c r="G1" s="1"/>
      <c r="H1" s="1"/>
    </row>
    <row r="2" spans="1:26" ht="20.25">
      <c r="A2" s="119" t="s">
        <v>1</v>
      </c>
      <c r="B2" s="119"/>
      <c r="C2" s="119"/>
      <c r="D2" s="119"/>
      <c r="E2" s="49"/>
      <c r="F2" s="1"/>
      <c r="G2" s="1"/>
      <c r="H2" s="1"/>
    </row>
    <row r="3" spans="1:26" ht="20.25">
      <c r="A3" s="3"/>
      <c r="F3" s="1"/>
      <c r="G3" s="1"/>
      <c r="H3" s="1"/>
      <c r="Z3" s="55"/>
    </row>
    <row r="4" spans="1:26" ht="15.75">
      <c r="A4" s="4" t="s">
        <v>43</v>
      </c>
      <c r="X4" s="51"/>
      <c r="Y4" s="51"/>
      <c r="Z4" s="56"/>
    </row>
    <row r="5" spans="1:26" ht="15.75">
      <c r="A5" s="5" t="s">
        <v>3</v>
      </c>
      <c r="S5" s="13"/>
      <c r="X5" s="10"/>
      <c r="Y5" s="52"/>
      <c r="Z5" s="55"/>
    </row>
    <row r="6" spans="1:26" ht="15.75">
      <c r="A6" s="6" t="s">
        <v>4</v>
      </c>
      <c r="S6" s="23"/>
    </row>
    <row r="7" spans="1:26" ht="15.75">
      <c r="A7" s="5" t="s">
        <v>5</v>
      </c>
      <c r="S7" s="13"/>
    </row>
    <row r="8" spans="1:26" ht="15.75">
      <c r="A8" s="5" t="s">
        <v>6</v>
      </c>
      <c r="S8" s="8"/>
      <c r="T8" s="10"/>
    </row>
    <row r="9" spans="1:26" ht="15.75">
      <c r="A9" s="7"/>
      <c r="S9" s="13"/>
    </row>
    <row r="10" spans="1:26" ht="33.75" customHeight="1">
      <c r="A10" s="121" t="s">
        <v>7</v>
      </c>
      <c r="B10" s="122"/>
      <c r="C10" s="122"/>
      <c r="D10" s="122"/>
      <c r="E10" s="8"/>
      <c r="S10" s="8"/>
      <c r="T10" s="10"/>
    </row>
    <row r="11" spans="1:26" ht="15.75">
      <c r="A11" s="8"/>
      <c r="B11" s="8"/>
      <c r="C11" s="8"/>
      <c r="D11" s="8"/>
      <c r="E11" s="8"/>
      <c r="S11" s="8"/>
      <c r="T11" s="10"/>
    </row>
    <row r="12" spans="1:26" ht="15.75" customHeight="1">
      <c r="A12" s="108" t="s">
        <v>44</v>
      </c>
      <c r="B12" s="108"/>
      <c r="C12" s="108"/>
      <c r="D12" s="108"/>
      <c r="E12" s="49"/>
      <c r="S12" s="13"/>
    </row>
    <row r="13" spans="1:26" ht="15.75" customHeight="1">
      <c r="A13" s="13"/>
      <c r="S13" s="8"/>
      <c r="T13" s="10"/>
    </row>
    <row r="14" spans="1:26" ht="30.75" customHeight="1">
      <c r="A14" s="123" t="s">
        <v>45</v>
      </c>
      <c r="B14" s="124"/>
      <c r="C14" s="124"/>
      <c r="D14" s="124"/>
      <c r="E14" s="54"/>
      <c r="S14" s="8"/>
      <c r="T14" s="10"/>
    </row>
    <row r="15" spans="1:26" ht="15.75" customHeight="1">
      <c r="A15" s="13"/>
      <c r="E15" s="55"/>
      <c r="S15" s="8"/>
      <c r="T15" s="10"/>
    </row>
    <row r="16" spans="1:26" ht="15.75" customHeight="1">
      <c r="A16" s="118" t="s">
        <v>46</v>
      </c>
      <c r="B16" s="117"/>
      <c r="C16" s="117"/>
      <c r="D16" s="117"/>
      <c r="S16" s="7"/>
      <c r="T16" s="10"/>
    </row>
    <row r="17" spans="1:30" ht="22.5" customHeight="1">
      <c r="A17" s="118"/>
      <c r="B17" s="117"/>
      <c r="C17" s="117"/>
      <c r="D17" s="117"/>
      <c r="S17" s="9"/>
      <c r="T17" s="10"/>
    </row>
    <row r="18" spans="1:30" ht="15.75" customHeight="1">
      <c r="A18" s="13"/>
      <c r="H18" s="16">
        <v>0</v>
      </c>
      <c r="I18" s="16">
        <v>0</v>
      </c>
      <c r="J18" s="16">
        <v>0</v>
      </c>
      <c r="K18" s="16">
        <v>0</v>
      </c>
      <c r="L18" s="16">
        <v>0</v>
      </c>
      <c r="S18" s="13"/>
    </row>
    <row r="19" spans="1:30" ht="47.25">
      <c r="A19" s="80" t="s">
        <v>16</v>
      </c>
      <c r="B19" s="14">
        <v>12</v>
      </c>
      <c r="H19" s="16">
        <v>4</v>
      </c>
      <c r="I19" s="16">
        <v>3</v>
      </c>
      <c r="J19" s="16">
        <v>2</v>
      </c>
      <c r="K19" s="16">
        <v>1</v>
      </c>
      <c r="L19" s="16">
        <v>5</v>
      </c>
    </row>
    <row r="20" spans="1:30" ht="18" customHeight="1">
      <c r="A20" s="13"/>
      <c r="H20" s="16">
        <v>8</v>
      </c>
      <c r="I20" s="16">
        <v>6</v>
      </c>
      <c r="J20" s="16">
        <v>4</v>
      </c>
      <c r="K20" s="16">
        <v>2</v>
      </c>
    </row>
    <row r="21" spans="1:30" ht="47.25">
      <c r="A21" s="80" t="s">
        <v>17</v>
      </c>
      <c r="B21" s="14">
        <v>12</v>
      </c>
      <c r="H21" s="16">
        <v>12</v>
      </c>
      <c r="I21" s="16">
        <v>9</v>
      </c>
      <c r="J21" s="16">
        <v>6</v>
      </c>
      <c r="K21" s="16">
        <v>3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</row>
    <row r="22" spans="1:30" ht="15.75" customHeight="1">
      <c r="A22" s="13"/>
      <c r="I22" s="16">
        <v>12</v>
      </c>
      <c r="J22" s="16">
        <v>8</v>
      </c>
      <c r="K22" s="16">
        <v>4</v>
      </c>
      <c r="Z22" s="16">
        <v>4</v>
      </c>
      <c r="AA22" s="16">
        <v>3</v>
      </c>
      <c r="AB22" s="16">
        <v>2</v>
      </c>
      <c r="AC22" s="16">
        <v>1</v>
      </c>
      <c r="AD22" s="16">
        <v>5</v>
      </c>
    </row>
    <row r="23" spans="1:30" ht="31.5">
      <c r="A23" s="80" t="s">
        <v>18</v>
      </c>
      <c r="B23" s="14">
        <v>2</v>
      </c>
      <c r="I23" s="16">
        <v>15</v>
      </c>
      <c r="J23" s="16">
        <v>10</v>
      </c>
      <c r="K23" s="16">
        <v>5</v>
      </c>
      <c r="Z23" s="16">
        <v>8</v>
      </c>
      <c r="AA23" s="16">
        <v>6</v>
      </c>
      <c r="AB23" s="16">
        <v>4</v>
      </c>
      <c r="AC23" s="16">
        <v>2</v>
      </c>
    </row>
    <row r="24" spans="1:30" ht="15.75" customHeight="1">
      <c r="A24" s="13"/>
      <c r="K24" s="16">
        <v>6</v>
      </c>
      <c r="Z24" s="16">
        <v>12</v>
      </c>
      <c r="AA24" s="16">
        <v>9</v>
      </c>
      <c r="AB24" s="16">
        <v>6</v>
      </c>
      <c r="AC24" s="16">
        <v>3</v>
      </c>
    </row>
    <row r="25" spans="1:30" ht="31.5">
      <c r="A25" s="80" t="s">
        <v>19</v>
      </c>
      <c r="B25" s="14">
        <v>4</v>
      </c>
      <c r="K25" s="16">
        <v>7</v>
      </c>
      <c r="AA25" s="16">
        <v>12</v>
      </c>
      <c r="AB25" s="16">
        <v>8</v>
      </c>
      <c r="AC25" s="16">
        <v>4</v>
      </c>
    </row>
    <row r="26" spans="1:30" ht="15.75" customHeight="1">
      <c r="A26" s="17"/>
      <c r="B26" s="10"/>
      <c r="K26" s="16">
        <v>8</v>
      </c>
      <c r="AA26" s="16">
        <v>15</v>
      </c>
      <c r="AB26" s="16">
        <v>10</v>
      </c>
      <c r="AC26" s="16">
        <v>5</v>
      </c>
    </row>
    <row r="27" spans="1:30" ht="15.75" customHeight="1">
      <c r="A27" s="18" t="s">
        <v>14</v>
      </c>
      <c r="B27" s="15">
        <f>IF(SUM(B25,B23,B21,B19)&gt;=10,10,SUM(B25,B23,B21,B19))</f>
        <v>10</v>
      </c>
      <c r="K27" s="16">
        <v>9</v>
      </c>
      <c r="AC27" s="16">
        <v>6</v>
      </c>
    </row>
    <row r="28" spans="1:30" ht="15.75" customHeight="1">
      <c r="A28" s="18"/>
      <c r="B28" s="10"/>
      <c r="K28" s="16">
        <v>10</v>
      </c>
      <c r="AC28" s="16">
        <v>7</v>
      </c>
    </row>
    <row r="29" spans="1:30" ht="15.75" customHeight="1">
      <c r="A29" s="19" t="s">
        <v>20</v>
      </c>
      <c r="B29" s="20">
        <f>SUM(B27,T17)</f>
        <v>10</v>
      </c>
      <c r="K29" s="16">
        <v>11</v>
      </c>
      <c r="AC29" s="16">
        <v>8</v>
      </c>
    </row>
    <row r="30" spans="1:30" ht="15.75" customHeight="1">
      <c r="A30" s="13"/>
      <c r="K30" s="16">
        <v>12</v>
      </c>
      <c r="AC30" s="16">
        <v>9</v>
      </c>
    </row>
    <row r="31" spans="1:30" ht="15.75" customHeight="1">
      <c r="A31" s="105" t="s">
        <v>47</v>
      </c>
      <c r="B31" s="106"/>
      <c r="C31" s="106"/>
      <c r="D31" s="120"/>
      <c r="E31" s="10"/>
      <c r="F31" s="10"/>
      <c r="G31" s="10"/>
      <c r="H31" s="21"/>
      <c r="K31" s="16">
        <v>13</v>
      </c>
      <c r="AC31" s="16">
        <v>10</v>
      </c>
    </row>
    <row r="32" spans="1:30" ht="15.75" customHeight="1">
      <c r="A32" s="13"/>
      <c r="K32" s="16">
        <v>14</v>
      </c>
      <c r="AC32" s="16">
        <v>11</v>
      </c>
    </row>
    <row r="33" spans="1:12" ht="47.25">
      <c r="A33" s="81" t="s">
        <v>48</v>
      </c>
      <c r="K33" s="16">
        <v>15</v>
      </c>
    </row>
    <row r="34" spans="1:12" ht="15.75" customHeight="1">
      <c r="A34" s="13"/>
    </row>
    <row r="35" spans="1:12" ht="31.5">
      <c r="A35" s="82" t="s">
        <v>23</v>
      </c>
      <c r="B35" s="14">
        <v>5</v>
      </c>
    </row>
    <row r="36" spans="1:12" ht="15.75" customHeight="1">
      <c r="A36" s="13"/>
    </row>
    <row r="37" spans="1:12" ht="31.5">
      <c r="A37" s="80" t="s">
        <v>24</v>
      </c>
      <c r="B37" s="14">
        <v>10</v>
      </c>
    </row>
    <row r="38" spans="1:12" ht="15.75" customHeight="1">
      <c r="A38" s="13" t="s">
        <v>25</v>
      </c>
    </row>
    <row r="39" spans="1:12" ht="31.5">
      <c r="A39" s="80" t="s">
        <v>26</v>
      </c>
      <c r="B39" s="14">
        <v>5</v>
      </c>
    </row>
    <row r="40" spans="1:12" ht="15.75" customHeight="1">
      <c r="A40" s="17"/>
      <c r="B40" s="10"/>
    </row>
    <row r="41" spans="1:12" ht="15.75" customHeight="1">
      <c r="A41" s="18" t="s">
        <v>27</v>
      </c>
      <c r="B41" s="22">
        <f>IF(SUM(B39,B37,B35)&gt;=20,20,SUM(B39,B37,B35))</f>
        <v>20</v>
      </c>
    </row>
    <row r="42" spans="1:12" s="49" customFormat="1" ht="15.75" customHeight="1">
      <c r="A42" s="19"/>
      <c r="B42" s="53"/>
    </row>
    <row r="43" spans="1:12" s="49" customFormat="1" ht="15.75" customHeight="1">
      <c r="A43" s="19"/>
      <c r="B43" s="53"/>
    </row>
    <row r="44" spans="1:12" ht="15.75" customHeight="1"/>
    <row r="45" spans="1:12" ht="15.75" customHeight="1">
      <c r="A45" s="83" t="s">
        <v>49</v>
      </c>
    </row>
    <row r="46" spans="1:12" ht="15.75" customHeight="1">
      <c r="A46" s="13"/>
    </row>
    <row r="47" spans="1:12" ht="31.5">
      <c r="A47" s="84" t="s">
        <v>29</v>
      </c>
      <c r="B47" s="14">
        <v>5</v>
      </c>
      <c r="L47" s="16">
        <v>0</v>
      </c>
    </row>
    <row r="48" spans="1:12" ht="15.75" customHeight="1">
      <c r="A48" s="7"/>
      <c r="B48" s="10"/>
      <c r="L48" s="16">
        <v>5</v>
      </c>
    </row>
    <row r="49" spans="1:44" ht="15.75" customHeight="1">
      <c r="A49" s="9" t="s">
        <v>14</v>
      </c>
      <c r="B49" s="22">
        <f>B47</f>
        <v>5</v>
      </c>
    </row>
    <row r="50" spans="1:44" ht="15.75" customHeight="1"/>
    <row r="51" spans="1:44" ht="15.75" customHeight="1">
      <c r="A51" s="9"/>
      <c r="B51" s="10"/>
    </row>
    <row r="52" spans="1:44" ht="15.75" customHeight="1">
      <c r="A52" s="23" t="s">
        <v>30</v>
      </c>
      <c r="B52" s="20">
        <f>SUM(B41,B49)</f>
        <v>25</v>
      </c>
    </row>
    <row r="53" spans="1:44" ht="15.75" customHeight="1">
      <c r="A53" s="13"/>
    </row>
    <row r="54" spans="1:44" ht="15.75" customHeight="1">
      <c r="A54" s="13"/>
    </row>
    <row r="55" spans="1:44" ht="15.75" customHeight="1">
      <c r="A55" s="105" t="s">
        <v>50</v>
      </c>
      <c r="B55" s="106"/>
      <c r="C55" s="106"/>
      <c r="D55" s="120"/>
      <c r="E55" s="10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</row>
    <row r="56" spans="1:44" ht="15.75" customHeight="1"/>
    <row r="57" spans="1:44" ht="67.5" customHeight="1">
      <c r="A57" s="112" t="s">
        <v>32</v>
      </c>
      <c r="B57" s="125"/>
      <c r="C57" s="125"/>
      <c r="D57" s="125"/>
      <c r="E57" s="49"/>
    </row>
    <row r="58" spans="1:44" ht="15.75" customHeight="1">
      <c r="A58" s="13"/>
    </row>
    <row r="59" spans="1:44" ht="47.25">
      <c r="A59" s="80" t="s">
        <v>33</v>
      </c>
      <c r="B59" s="14">
        <v>11</v>
      </c>
    </row>
    <row r="60" spans="1:44" ht="15.75" customHeight="1">
      <c r="A60" s="13"/>
    </row>
    <row r="61" spans="1:44" ht="47.25">
      <c r="A61" s="80" t="s">
        <v>34</v>
      </c>
      <c r="B61" s="14">
        <v>15</v>
      </c>
    </row>
    <row r="62" spans="1:44" ht="15.75" customHeight="1">
      <c r="A62" s="13"/>
    </row>
    <row r="63" spans="1:44" ht="31.5">
      <c r="A63" s="80" t="s">
        <v>35</v>
      </c>
      <c r="B63" s="14">
        <v>5</v>
      </c>
    </row>
    <row r="64" spans="1:44" ht="15.75" customHeight="1">
      <c r="A64" s="7"/>
    </row>
    <row r="65" spans="1:44" ht="15.75" customHeight="1">
      <c r="A65" s="23" t="s">
        <v>36</v>
      </c>
      <c r="B65" s="20">
        <f>IF(SUM(B63,B61,B59)&gt;=25,25,SUM(B63,B61,B59))</f>
        <v>25</v>
      </c>
    </row>
    <row r="66" spans="1:44" ht="15.75" customHeight="1">
      <c r="A66" s="9"/>
      <c r="B66" s="10"/>
    </row>
    <row r="67" spans="1:44" ht="15.75" customHeight="1">
      <c r="A67" s="105" t="s">
        <v>37</v>
      </c>
      <c r="B67" s="106"/>
      <c r="C67" s="106"/>
      <c r="D67" s="120"/>
      <c r="E67" s="10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</row>
    <row r="68" spans="1:44" ht="15.75" customHeight="1">
      <c r="A68" s="9"/>
      <c r="B68" s="10"/>
    </row>
    <row r="69" spans="1:44" ht="31.5">
      <c r="A69" s="80" t="s">
        <v>38</v>
      </c>
      <c r="B69" s="25">
        <v>0</v>
      </c>
      <c r="L69" s="16">
        <v>0</v>
      </c>
    </row>
    <row r="70" spans="1:44" ht="15.75" customHeight="1">
      <c r="A70" s="13"/>
      <c r="L70" s="16">
        <v>10</v>
      </c>
    </row>
    <row r="71" spans="1:44" ht="47.25">
      <c r="A71" s="80" t="s">
        <v>39</v>
      </c>
      <c r="B71" s="14">
        <v>0</v>
      </c>
    </row>
    <row r="72" spans="1:44" ht="15.75" customHeight="1">
      <c r="A72" s="9"/>
      <c r="B72" s="10"/>
    </row>
    <row r="73" spans="1:44" ht="31.5">
      <c r="A73" s="80" t="s">
        <v>40</v>
      </c>
      <c r="B73" s="14">
        <v>5</v>
      </c>
    </row>
    <row r="74" spans="1:44" ht="15.75" customHeight="1">
      <c r="A74" s="9"/>
      <c r="B74" s="10"/>
    </row>
    <row r="75" spans="1:44" ht="15.75" customHeight="1">
      <c r="A75" s="23" t="s">
        <v>41</v>
      </c>
      <c r="B75" s="20">
        <f>SUM(B69,B71,B73)</f>
        <v>5</v>
      </c>
    </row>
    <row r="76" spans="1:44" ht="15.75" customHeight="1">
      <c r="A76" s="9"/>
      <c r="B76" s="10"/>
    </row>
    <row r="77" spans="1:44" ht="15.75" customHeight="1">
      <c r="A77" s="7"/>
    </row>
    <row r="78" spans="1:44" ht="37.5">
      <c r="A78" s="86" t="s">
        <v>51</v>
      </c>
      <c r="B78" s="26">
        <f>SUM(B29,B52,B65,B75)</f>
        <v>65</v>
      </c>
    </row>
    <row r="79" spans="1:44" ht="15.75" customHeight="1">
      <c r="A79" s="27"/>
      <c r="B79" s="28"/>
    </row>
    <row r="80" spans="1:44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10">
    <mergeCell ref="A67:D67"/>
    <mergeCell ref="A10:D10"/>
    <mergeCell ref="A14:D14"/>
    <mergeCell ref="A16:D17"/>
    <mergeCell ref="A57:D57"/>
    <mergeCell ref="A2:D2"/>
    <mergeCell ref="A12:D12"/>
    <mergeCell ref="A31:D31"/>
    <mergeCell ref="A55:D55"/>
    <mergeCell ref="A1:D1"/>
  </mergeCells>
  <dataValidations disablePrompts="1" count="13">
    <dataValidation type="list" allowBlank="1" showErrorMessage="1" sqref="B59">
      <formula1>$K$28:$K$45</formula1>
    </dataValidation>
    <dataValidation type="list" allowBlank="1" showErrorMessage="1" sqref="B47 B73">
      <formula1>$L$57:$L$58</formula1>
    </dataValidation>
    <dataValidation type="list" allowBlank="1" showErrorMessage="1" sqref="B19">
      <formula1>$H$30:$H$33</formula1>
    </dataValidation>
    <dataValidation type="list" allowBlank="1" showErrorMessage="1" sqref="B23">
      <formula1>$J$30:$J$35</formula1>
    </dataValidation>
    <dataValidation type="decimal" allowBlank="1" showInputMessage="1" showErrorMessage="1" prompt="Se valorarán hasta 4 cortometrajes" sqref="T8">
      <formula1>0</formula1>
      <formula2>25</formula2>
    </dataValidation>
    <dataValidation type="decimal" allowBlank="1" showInputMessage="1" showErrorMessage="1" prompt="Multiplique el número de obras premiadas por 2_x000a_" sqref="B39">
      <formula1>0</formula1>
      <formula2>10</formula2>
    </dataValidation>
    <dataValidation type="list" allowBlank="1" showErrorMessage="1" sqref="B25">
      <formula1>$K$30:$K$40</formula1>
    </dataValidation>
    <dataValidation type="list" allowBlank="1" showErrorMessage="1" sqref="B61">
      <formula1>$I$28:$I$33</formula1>
    </dataValidation>
    <dataValidation type="list" allowBlank="1" showErrorMessage="1" sqref="B21">
      <formula1>$I$30:$I$34</formula1>
    </dataValidation>
    <dataValidation type="list" allowBlank="1" showErrorMessage="1" sqref="B69">
      <formula1>$L$79:$L$80</formula1>
    </dataValidation>
    <dataValidation type="decimal" allowBlank="1" showErrorMessage="1" sqref="T10:T11 T13:T15">
      <formula1>0</formula1>
      <formula2>25</formula2>
    </dataValidation>
    <dataValidation type="decimal" allowBlank="1" showInputMessage="1" showErrorMessage="1" prompt="Inntroduzca un número entre 0 y 10" sqref="B35 B37">
      <formula1>0</formula1>
      <formula2>10</formula2>
    </dataValidation>
    <dataValidation type="list" allowBlank="1" showErrorMessage="1" sqref="B63 B71">
      <formula1>$L$28:$L$29</formula1>
    </dataValidation>
  </dataValidation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36"/>
  <sheetViews>
    <sheetView tabSelected="1" zoomScaleNormal="100" workbookViewId="0">
      <selection activeCell="C130" sqref="C130:C131"/>
    </sheetView>
  </sheetViews>
  <sheetFormatPr baseColWidth="10" defaultColWidth="14.42578125" defaultRowHeight="15" customHeight="1"/>
  <cols>
    <col min="1" max="1" width="37.85546875" customWidth="1"/>
    <col min="2" max="2" width="19.7109375" bestFit="1" customWidth="1"/>
    <col min="3" max="3" width="17.85546875" bestFit="1" customWidth="1"/>
    <col min="13" max="13" width="14.42578125" hidden="1" customWidth="1"/>
    <col min="14" max="14" width="0" hidden="1" customWidth="1"/>
  </cols>
  <sheetData>
    <row r="1" spans="1:13" ht="20.25">
      <c r="A1" s="108" t="s">
        <v>0</v>
      </c>
      <c r="B1" s="109"/>
      <c r="C1" s="109"/>
      <c r="D1" s="109"/>
      <c r="E1" s="109"/>
    </row>
    <row r="2" spans="1:13" ht="16.5">
      <c r="A2" s="139" t="s">
        <v>1</v>
      </c>
      <c r="B2" s="139"/>
      <c r="C2" s="139"/>
      <c r="D2" s="139"/>
      <c r="E2" s="139"/>
    </row>
    <row r="3" spans="1:13">
      <c r="A3" s="3"/>
    </row>
    <row r="4" spans="1:13" ht="15.75">
      <c r="A4" s="4" t="s">
        <v>2</v>
      </c>
    </row>
    <row r="5" spans="1:13" ht="15.75">
      <c r="A5" s="5" t="s">
        <v>3</v>
      </c>
      <c r="B5" s="140"/>
    </row>
    <row r="6" spans="1:13" ht="15.75">
      <c r="A6" s="6" t="s">
        <v>4</v>
      </c>
      <c r="B6" s="140"/>
    </row>
    <row r="7" spans="1:13" ht="15.75">
      <c r="A7" s="5" t="s">
        <v>5</v>
      </c>
      <c r="B7" s="140"/>
    </row>
    <row r="8" spans="1:13" ht="15.75">
      <c r="A8" s="5" t="s">
        <v>6</v>
      </c>
      <c r="B8" s="140"/>
    </row>
    <row r="9" spans="1:13" ht="15.75">
      <c r="A9" s="7"/>
      <c r="M9">
        <v>0</v>
      </c>
    </row>
    <row r="10" spans="1:13" ht="15.75">
      <c r="A10" s="8" t="s">
        <v>52</v>
      </c>
      <c r="B10" s="8"/>
      <c r="C10" s="8"/>
      <c r="D10" s="8"/>
      <c r="E10" s="8"/>
      <c r="M10">
        <v>1</v>
      </c>
    </row>
    <row r="11" spans="1:13" ht="15.75">
      <c r="A11" s="8"/>
      <c r="B11" s="8"/>
      <c r="C11" s="8"/>
      <c r="D11" s="8"/>
      <c r="E11" s="8"/>
      <c r="M11">
        <v>2</v>
      </c>
    </row>
    <row r="12" spans="1:13" ht="20.25">
      <c r="A12" s="136" t="s">
        <v>53</v>
      </c>
      <c r="B12" s="109"/>
      <c r="C12" s="109"/>
      <c r="D12" s="109"/>
      <c r="E12" s="109"/>
      <c r="M12">
        <v>3</v>
      </c>
    </row>
    <row r="13" spans="1:13" ht="15" customHeight="1">
      <c r="M13">
        <v>4</v>
      </c>
    </row>
    <row r="14" spans="1:13" ht="16.5">
      <c r="A14" s="74" t="s">
        <v>54</v>
      </c>
      <c r="M14">
        <v>5</v>
      </c>
    </row>
    <row r="15" spans="1:13" ht="15.75">
      <c r="A15" s="29"/>
      <c r="E15" s="55"/>
    </row>
    <row r="16" spans="1:13" ht="33.75" customHeight="1">
      <c r="A16" s="133" t="s">
        <v>55</v>
      </c>
      <c r="B16" s="134"/>
      <c r="C16" s="134"/>
      <c r="D16" s="134"/>
      <c r="E16" s="57"/>
      <c r="F16" s="57"/>
    </row>
    <row r="17" spans="1:6" ht="15.75">
      <c r="A17" s="29"/>
      <c r="E17" s="55"/>
      <c r="F17" s="55"/>
    </row>
    <row r="18" spans="1:6">
      <c r="A18" s="30" t="s">
        <v>56</v>
      </c>
      <c r="B18" s="31" t="s">
        <v>57</v>
      </c>
      <c r="C18" s="60" t="s">
        <v>58</v>
      </c>
    </row>
    <row r="19" spans="1:6" ht="16.5" customHeight="1">
      <c r="A19" s="33" t="s">
        <v>59</v>
      </c>
      <c r="B19" s="59" t="s">
        <v>60</v>
      </c>
      <c r="C19" s="141">
        <v>0</v>
      </c>
    </row>
    <row r="20" spans="1:6" ht="16.5" customHeight="1">
      <c r="A20" s="33" t="s">
        <v>61</v>
      </c>
      <c r="B20" s="59" t="s">
        <v>62</v>
      </c>
      <c r="C20" s="142"/>
    </row>
    <row r="21" spans="1:6" ht="16.5" customHeight="1">
      <c r="A21" s="33" t="s">
        <v>63</v>
      </c>
      <c r="B21" s="59" t="s">
        <v>64</v>
      </c>
      <c r="C21" s="142"/>
    </row>
    <row r="22" spans="1:6" ht="16.5" customHeight="1">
      <c r="A22" s="33" t="s">
        <v>65</v>
      </c>
      <c r="B22" s="59" t="s">
        <v>66</v>
      </c>
      <c r="C22" s="142"/>
    </row>
    <row r="23" spans="1:6" s="50" customFormat="1" ht="16.5" customHeight="1">
      <c r="A23" s="33" t="s">
        <v>67</v>
      </c>
      <c r="B23" s="59" t="s">
        <v>68</v>
      </c>
      <c r="C23" s="143"/>
    </row>
    <row r="24" spans="1:6" ht="15.75">
      <c r="A24" s="29"/>
    </row>
    <row r="25" spans="1:6" ht="15.75">
      <c r="A25" s="75" t="s">
        <v>69</v>
      </c>
      <c r="B25" s="36"/>
      <c r="C25" s="36"/>
      <c r="D25" s="37"/>
      <c r="E25" s="38"/>
      <c r="F25" s="38"/>
    </row>
    <row r="26" spans="1:6" s="72" customFormat="1" ht="15.75">
      <c r="A26" s="29"/>
      <c r="E26" s="38"/>
      <c r="F26" s="38"/>
    </row>
    <row r="27" spans="1:6" s="72" customFormat="1" ht="30">
      <c r="A27" s="93" t="s">
        <v>70</v>
      </c>
      <c r="B27" s="94" t="s">
        <v>57</v>
      </c>
      <c r="C27" s="68" t="s">
        <v>58</v>
      </c>
      <c r="E27" s="38"/>
      <c r="F27" s="38"/>
    </row>
    <row r="28" spans="1:6" s="72" customFormat="1" ht="15.75">
      <c r="A28" s="95" t="s">
        <v>71</v>
      </c>
      <c r="B28" s="94" t="s">
        <v>66</v>
      </c>
      <c r="C28" s="144">
        <v>0</v>
      </c>
      <c r="E28" s="38"/>
      <c r="F28" s="38"/>
    </row>
    <row r="29" spans="1:6" s="72" customFormat="1" ht="15.75">
      <c r="A29" s="29"/>
      <c r="E29" s="38"/>
      <c r="F29" s="38"/>
    </row>
    <row r="30" spans="1:6" ht="15.75">
      <c r="A30" s="29"/>
      <c r="E30" s="39"/>
      <c r="F30" s="39"/>
    </row>
    <row r="31" spans="1:6" ht="15.75">
      <c r="A31" s="75" t="s">
        <v>72</v>
      </c>
      <c r="B31" s="36"/>
      <c r="C31" s="37"/>
      <c r="D31" s="40"/>
      <c r="E31" s="38"/>
      <c r="F31" s="38"/>
    </row>
    <row r="32" spans="1:6" ht="15.75">
      <c r="A32" s="29"/>
    </row>
    <row r="33" spans="1:13">
      <c r="A33" s="30" t="s">
        <v>73</v>
      </c>
      <c r="B33" s="31" t="s">
        <v>57</v>
      </c>
      <c r="C33" s="32" t="s">
        <v>58</v>
      </c>
    </row>
    <row r="34" spans="1:13">
      <c r="A34" s="33" t="s">
        <v>74</v>
      </c>
      <c r="B34" s="34" t="s">
        <v>62</v>
      </c>
      <c r="C34" s="145">
        <v>0</v>
      </c>
    </row>
    <row r="35" spans="1:13">
      <c r="A35" s="33" t="s">
        <v>75</v>
      </c>
      <c r="B35" s="34" t="s">
        <v>64</v>
      </c>
      <c r="C35" s="146"/>
    </row>
    <row r="36" spans="1:13">
      <c r="A36" s="33" t="s">
        <v>76</v>
      </c>
      <c r="B36" s="34" t="s">
        <v>66</v>
      </c>
      <c r="C36" s="146"/>
    </row>
    <row r="37" spans="1:13" s="50" customFormat="1">
      <c r="A37" s="33" t="s">
        <v>77</v>
      </c>
      <c r="B37" s="35" t="s">
        <v>68</v>
      </c>
      <c r="C37" s="147"/>
    </row>
    <row r="38" spans="1:13" ht="15.75">
      <c r="A38" s="29"/>
    </row>
    <row r="39" spans="1:13" ht="16.5">
      <c r="A39" s="74" t="s">
        <v>78</v>
      </c>
    </row>
    <row r="40" spans="1:13" ht="15.75">
      <c r="A40" s="41"/>
    </row>
    <row r="41" spans="1:13" ht="15.75">
      <c r="A41" s="76" t="s">
        <v>79</v>
      </c>
    </row>
    <row r="42" spans="1:13" ht="15.75">
      <c r="A42" s="41"/>
    </row>
    <row r="43" spans="1:13" ht="15.75">
      <c r="A43" s="75" t="s">
        <v>80</v>
      </c>
      <c r="B43" s="42"/>
    </row>
    <row r="44" spans="1:13" ht="15.75">
      <c r="A44" s="41"/>
    </row>
    <row r="45" spans="1:13" ht="30">
      <c r="A45" s="77" t="s">
        <v>81</v>
      </c>
      <c r="B45" s="31" t="s">
        <v>57</v>
      </c>
      <c r="C45" s="32" t="s">
        <v>58</v>
      </c>
    </row>
    <row r="46" spans="1:13">
      <c r="A46" s="33" t="s">
        <v>82</v>
      </c>
      <c r="B46" s="34" t="s">
        <v>68</v>
      </c>
      <c r="C46" s="145">
        <v>0</v>
      </c>
      <c r="M46">
        <v>0</v>
      </c>
    </row>
    <row r="47" spans="1:13">
      <c r="A47" s="33" t="s">
        <v>83</v>
      </c>
      <c r="B47" s="34" t="s">
        <v>62</v>
      </c>
      <c r="C47" s="147"/>
      <c r="M47">
        <v>3</v>
      </c>
    </row>
    <row r="48" spans="1:13" ht="15.75">
      <c r="A48" s="41"/>
    </row>
    <row r="49" spans="1:13" ht="15.75">
      <c r="A49" s="75" t="s">
        <v>84</v>
      </c>
      <c r="B49" s="43"/>
      <c r="C49" s="42"/>
      <c r="M49">
        <v>0</v>
      </c>
    </row>
    <row r="50" spans="1:13" ht="15.75">
      <c r="A50" s="41"/>
      <c r="M50">
        <v>4</v>
      </c>
    </row>
    <row r="51" spans="1:13">
      <c r="A51" s="62" t="s">
        <v>85</v>
      </c>
      <c r="B51" s="63" t="s">
        <v>57</v>
      </c>
      <c r="C51" s="60" t="s">
        <v>58</v>
      </c>
    </row>
    <row r="52" spans="1:13">
      <c r="A52" s="64" t="s">
        <v>86</v>
      </c>
      <c r="B52" s="65" t="s">
        <v>68</v>
      </c>
      <c r="C52" s="148">
        <v>0</v>
      </c>
    </row>
    <row r="53" spans="1:13">
      <c r="A53" s="61" t="s">
        <v>87</v>
      </c>
      <c r="B53" s="61" t="s">
        <v>62</v>
      </c>
      <c r="C53" s="149"/>
    </row>
    <row r="54" spans="1:13" ht="15.75">
      <c r="A54" s="41"/>
      <c r="M54">
        <v>0</v>
      </c>
    </row>
    <row r="55" spans="1:13" ht="51.75" customHeight="1">
      <c r="A55" s="128" t="s">
        <v>88</v>
      </c>
      <c r="B55" s="129"/>
      <c r="C55" s="129"/>
      <c r="D55" s="129"/>
      <c r="M55">
        <v>1</v>
      </c>
    </row>
    <row r="56" spans="1:13" s="50" customFormat="1" ht="31.5">
      <c r="A56" s="78" t="s">
        <v>89</v>
      </c>
      <c r="B56" s="69" t="s">
        <v>90</v>
      </c>
      <c r="C56" s="68" t="s">
        <v>58</v>
      </c>
      <c r="D56" s="67"/>
      <c r="M56" s="50">
        <v>2</v>
      </c>
    </row>
    <row r="57" spans="1:13" ht="15.75">
      <c r="A57" s="41"/>
      <c r="C57" s="150">
        <v>0</v>
      </c>
      <c r="M57" s="50">
        <v>3</v>
      </c>
    </row>
    <row r="58" spans="1:13" ht="15.75">
      <c r="A58" s="41"/>
      <c r="M58" s="50">
        <v>4</v>
      </c>
    </row>
    <row r="59" spans="1:13" ht="39" customHeight="1">
      <c r="A59" s="128" t="s">
        <v>91</v>
      </c>
      <c r="B59" s="129"/>
      <c r="C59" s="129"/>
      <c r="D59" s="129"/>
      <c r="M59" s="50">
        <v>5</v>
      </c>
    </row>
    <row r="60" spans="1:13" s="50" customFormat="1" ht="15.75">
      <c r="A60" s="67"/>
      <c r="B60" s="67"/>
      <c r="C60" s="67"/>
      <c r="D60" s="67"/>
    </row>
    <row r="61" spans="1:13" s="50" customFormat="1" ht="15.75">
      <c r="A61" s="30" t="s">
        <v>92</v>
      </c>
      <c r="B61" s="31" t="s">
        <v>57</v>
      </c>
      <c r="C61" s="32" t="s">
        <v>58</v>
      </c>
      <c r="D61" s="67"/>
    </row>
    <row r="62" spans="1:13" s="50" customFormat="1" ht="15.75">
      <c r="A62" s="70" t="s">
        <v>93</v>
      </c>
      <c r="B62" s="35" t="s">
        <v>68</v>
      </c>
      <c r="C62" s="145">
        <v>0</v>
      </c>
      <c r="D62" s="67"/>
      <c r="M62" s="50">
        <v>0</v>
      </c>
    </row>
    <row r="63" spans="1:13" s="50" customFormat="1" ht="15.75">
      <c r="A63" s="61" t="s">
        <v>94</v>
      </c>
      <c r="B63" s="35" t="s">
        <v>60</v>
      </c>
      <c r="C63" s="147"/>
      <c r="D63" s="67"/>
      <c r="M63" s="50">
        <v>4</v>
      </c>
    </row>
    <row r="64" spans="1:13" ht="15.75">
      <c r="A64" s="41"/>
      <c r="M64" s="50">
        <v>8</v>
      </c>
    </row>
    <row r="65" spans="1:13" ht="15.75">
      <c r="A65" s="41"/>
      <c r="M65" s="50">
        <v>12</v>
      </c>
    </row>
    <row r="66" spans="1:13" ht="15.75">
      <c r="A66" s="76" t="s">
        <v>95</v>
      </c>
    </row>
    <row r="67" spans="1:13" ht="15.75">
      <c r="A67" s="41"/>
    </row>
    <row r="68" spans="1:13">
      <c r="A68" s="30" t="s">
        <v>96</v>
      </c>
      <c r="B68" s="31" t="s">
        <v>57</v>
      </c>
      <c r="C68" s="32" t="s">
        <v>58</v>
      </c>
    </row>
    <row r="69" spans="1:13" ht="30">
      <c r="A69" s="66" t="s">
        <v>97</v>
      </c>
      <c r="B69" s="34" t="s">
        <v>60</v>
      </c>
      <c r="C69" s="151">
        <v>0</v>
      </c>
    </row>
    <row r="70" spans="1:13">
      <c r="A70" s="33" t="s">
        <v>98</v>
      </c>
      <c r="B70" s="34" t="s">
        <v>60</v>
      </c>
      <c r="C70" s="151">
        <v>0</v>
      </c>
      <c r="M70">
        <v>0</v>
      </c>
    </row>
    <row r="71" spans="1:13" s="72" customFormat="1" ht="15.75">
      <c r="A71" s="58"/>
      <c r="B71" s="58"/>
      <c r="C71" s="71">
        <f>IF(SUM(C69,C70)&gt;=8,8,SUM(C69,C70))</f>
        <v>0</v>
      </c>
    </row>
    <row r="72" spans="1:13" ht="15.75">
      <c r="A72" s="41"/>
      <c r="M72">
        <v>2</v>
      </c>
    </row>
    <row r="73" spans="1:13" ht="33.75" customHeight="1">
      <c r="A73" s="128" t="s">
        <v>99</v>
      </c>
      <c r="B73" s="129"/>
      <c r="C73" s="129"/>
      <c r="D73" s="129"/>
      <c r="M73">
        <v>4</v>
      </c>
    </row>
    <row r="74" spans="1:13" ht="15.75">
      <c r="A74" s="41"/>
      <c r="M74">
        <v>6</v>
      </c>
    </row>
    <row r="75" spans="1:13">
      <c r="A75" s="30" t="s">
        <v>100</v>
      </c>
      <c r="B75" s="31" t="s">
        <v>57</v>
      </c>
      <c r="C75" s="32" t="s">
        <v>58</v>
      </c>
      <c r="M75">
        <v>8</v>
      </c>
    </row>
    <row r="76" spans="1:13">
      <c r="A76" s="33" t="s">
        <v>101</v>
      </c>
      <c r="B76" s="34" t="s">
        <v>102</v>
      </c>
      <c r="C76" s="151">
        <v>0</v>
      </c>
      <c r="M76">
        <v>10</v>
      </c>
    </row>
    <row r="77" spans="1:13">
      <c r="A77" s="33" t="s">
        <v>103</v>
      </c>
      <c r="B77" s="34" t="s">
        <v>104</v>
      </c>
      <c r="C77" s="152">
        <v>0</v>
      </c>
      <c r="M77">
        <v>12</v>
      </c>
    </row>
    <row r="78" spans="1:13" s="50" customFormat="1" ht="15.75">
      <c r="A78" s="58"/>
      <c r="B78" s="58"/>
      <c r="C78" s="71">
        <f>IF(SUM(C76,C77)&gt;=12,12,SUM(C76,C77))</f>
        <v>0</v>
      </c>
    </row>
    <row r="79" spans="1:13" s="50" customFormat="1">
      <c r="A79" s="58"/>
      <c r="B79" s="58"/>
      <c r="C79" s="58"/>
    </row>
    <row r="80" spans="1:13" ht="15.75">
      <c r="A80" s="41"/>
    </row>
    <row r="81" spans="1:14" ht="16.5">
      <c r="A81" s="74" t="s">
        <v>105</v>
      </c>
    </row>
    <row r="82" spans="1:14" ht="15.75">
      <c r="A82" s="41"/>
    </row>
    <row r="83" spans="1:14" ht="15.75">
      <c r="A83" s="76" t="s">
        <v>106</v>
      </c>
    </row>
    <row r="84" spans="1:14" ht="15.75">
      <c r="A84" s="41"/>
    </row>
    <row r="85" spans="1:14">
      <c r="A85" s="30" t="s">
        <v>107</v>
      </c>
      <c r="B85" s="31" t="s">
        <v>57</v>
      </c>
      <c r="C85" s="31" t="s">
        <v>58</v>
      </c>
    </row>
    <row r="86" spans="1:14" ht="30">
      <c r="A86" s="66" t="s">
        <v>108</v>
      </c>
      <c r="B86" s="34" t="s">
        <v>66</v>
      </c>
      <c r="C86" s="145">
        <v>0</v>
      </c>
    </row>
    <row r="87" spans="1:14" ht="30">
      <c r="A87" s="66" t="s">
        <v>109</v>
      </c>
      <c r="B87" s="34" t="s">
        <v>64</v>
      </c>
      <c r="C87" s="146"/>
    </row>
    <row r="88" spans="1:14" ht="30">
      <c r="A88" s="66" t="s">
        <v>110</v>
      </c>
      <c r="B88" s="34" t="s">
        <v>62</v>
      </c>
      <c r="C88" s="146"/>
    </row>
    <row r="89" spans="1:14" ht="30">
      <c r="A89" s="66" t="s">
        <v>111</v>
      </c>
      <c r="B89" s="34" t="s">
        <v>60</v>
      </c>
      <c r="C89" s="147"/>
      <c r="M89">
        <v>0</v>
      </c>
      <c r="N89">
        <v>0</v>
      </c>
    </row>
    <row r="90" spans="1:14" ht="15.75">
      <c r="A90" s="41"/>
      <c r="M90">
        <v>2</v>
      </c>
      <c r="N90">
        <v>1</v>
      </c>
    </row>
    <row r="91" spans="1:14" ht="15.75">
      <c r="A91" s="76" t="s">
        <v>112</v>
      </c>
      <c r="M91">
        <v>4</v>
      </c>
      <c r="N91">
        <v>2</v>
      </c>
    </row>
    <row r="92" spans="1:14" ht="15.75">
      <c r="A92" s="41"/>
      <c r="M92">
        <v>6</v>
      </c>
      <c r="N92">
        <v>3</v>
      </c>
    </row>
    <row r="93" spans="1:14" ht="30" customHeight="1">
      <c r="A93" s="130" t="s">
        <v>113</v>
      </c>
      <c r="B93" s="131"/>
      <c r="C93" s="131"/>
      <c r="D93" s="132"/>
      <c r="E93" s="57"/>
      <c r="F93" s="55"/>
      <c r="M93">
        <v>8</v>
      </c>
      <c r="N93">
        <v>4</v>
      </c>
    </row>
    <row r="94" spans="1:14" s="72" customFormat="1" ht="30" customHeight="1">
      <c r="A94" s="96" t="s">
        <v>114</v>
      </c>
      <c r="B94" s="96" t="s">
        <v>115</v>
      </c>
      <c r="C94" s="150">
        <v>0</v>
      </c>
      <c r="E94" s="57"/>
      <c r="F94" s="55"/>
      <c r="M94" s="72">
        <v>10</v>
      </c>
      <c r="N94" s="72">
        <v>5</v>
      </c>
    </row>
    <row r="95" spans="1:14" ht="15.75">
      <c r="A95" s="41"/>
      <c r="E95" s="55"/>
      <c r="N95" s="72">
        <v>6</v>
      </c>
    </row>
    <row r="96" spans="1:14" ht="15.75">
      <c r="A96" s="41"/>
      <c r="N96" s="72">
        <v>7</v>
      </c>
    </row>
    <row r="97" spans="1:14" ht="33.75" customHeight="1">
      <c r="A97" s="130" t="s">
        <v>116</v>
      </c>
      <c r="B97" s="131"/>
      <c r="C97" s="131"/>
      <c r="D97" s="132"/>
      <c r="E97" s="57"/>
      <c r="F97" s="57"/>
      <c r="G97" s="57"/>
      <c r="H97" s="44"/>
      <c r="N97" s="72">
        <v>8</v>
      </c>
    </row>
    <row r="98" spans="1:14">
      <c r="A98" s="135" t="s">
        <v>117</v>
      </c>
      <c r="B98" s="135"/>
      <c r="C98" s="144">
        <v>0</v>
      </c>
      <c r="E98" s="55"/>
      <c r="F98" s="55"/>
      <c r="G98" s="55"/>
      <c r="N98" s="72">
        <v>9</v>
      </c>
    </row>
    <row r="99" spans="1:14" ht="15.75">
      <c r="A99" s="41"/>
      <c r="N99" s="72">
        <v>10</v>
      </c>
    </row>
    <row r="100" spans="1:14" ht="33" customHeight="1">
      <c r="A100" s="133" t="s">
        <v>118</v>
      </c>
      <c r="B100" s="134"/>
      <c r="C100" s="134"/>
      <c r="D100" s="134"/>
      <c r="E100" s="44"/>
    </row>
    <row r="101" spans="1:14">
      <c r="A101" s="135" t="s">
        <v>117</v>
      </c>
      <c r="B101" s="135"/>
      <c r="C101" s="144">
        <v>0</v>
      </c>
    </row>
    <row r="102" spans="1:14" ht="15.75">
      <c r="A102" s="41"/>
    </row>
    <row r="103" spans="1:14" ht="15.75">
      <c r="A103" s="76" t="s">
        <v>119</v>
      </c>
    </row>
    <row r="104" spans="1:14" ht="15.75">
      <c r="A104" s="41"/>
    </row>
    <row r="105" spans="1:14">
      <c r="A105" s="30" t="s">
        <v>120</v>
      </c>
      <c r="B105" s="31" t="s">
        <v>57</v>
      </c>
      <c r="C105" s="32" t="s">
        <v>58</v>
      </c>
      <c r="M105">
        <v>0</v>
      </c>
    </row>
    <row r="106" spans="1:14" ht="30">
      <c r="A106" s="66" t="s">
        <v>121</v>
      </c>
      <c r="B106" s="34" t="s">
        <v>122</v>
      </c>
      <c r="C106" s="145">
        <v>0</v>
      </c>
      <c r="M106">
        <v>5</v>
      </c>
    </row>
    <row r="107" spans="1:14">
      <c r="A107" s="66" t="s">
        <v>123</v>
      </c>
      <c r="B107" s="34" t="s">
        <v>124</v>
      </c>
      <c r="C107" s="146"/>
      <c r="M107">
        <v>10</v>
      </c>
    </row>
    <row r="108" spans="1:14">
      <c r="A108" s="66" t="s">
        <v>125</v>
      </c>
      <c r="B108" s="34" t="s">
        <v>68</v>
      </c>
      <c r="C108" s="147"/>
    </row>
    <row r="109" spans="1:14" ht="15.75">
      <c r="A109" s="41"/>
    </row>
    <row r="110" spans="1:14" ht="15.75">
      <c r="A110" s="76" t="s">
        <v>126</v>
      </c>
    </row>
    <row r="111" spans="1:14" ht="15.75">
      <c r="A111" s="41"/>
      <c r="M111">
        <v>0</v>
      </c>
    </row>
    <row r="112" spans="1:14" s="72" customFormat="1">
      <c r="A112" s="30" t="s">
        <v>127</v>
      </c>
      <c r="B112" s="31" t="s">
        <v>57</v>
      </c>
      <c r="C112" s="32" t="s">
        <v>58</v>
      </c>
      <c r="M112" s="72">
        <v>1</v>
      </c>
    </row>
    <row r="113" spans="1:13" s="72" customFormat="1" ht="30">
      <c r="A113" s="66" t="s">
        <v>128</v>
      </c>
      <c r="B113" s="31" t="s">
        <v>68</v>
      </c>
      <c r="C113" s="145">
        <v>0</v>
      </c>
      <c r="M113" s="72">
        <v>3</v>
      </c>
    </row>
    <row r="114" spans="1:13" s="72" customFormat="1" ht="30">
      <c r="A114" s="66" t="s">
        <v>129</v>
      </c>
      <c r="B114" s="31" t="s">
        <v>66</v>
      </c>
      <c r="C114" s="146"/>
    </row>
    <row r="115" spans="1:13" s="72" customFormat="1" ht="30">
      <c r="A115" s="66" t="s">
        <v>130</v>
      </c>
      <c r="B115" s="31" t="s">
        <v>62</v>
      </c>
      <c r="C115" s="147"/>
    </row>
    <row r="116" spans="1:13" s="72" customFormat="1">
      <c r="A116" s="99"/>
      <c r="B116" s="97"/>
      <c r="C116" s="98"/>
    </row>
    <row r="117" spans="1:13" ht="15.75">
      <c r="A117" s="100"/>
      <c r="B117" s="55"/>
    </row>
    <row r="118" spans="1:13" ht="38.25" customHeight="1">
      <c r="A118" s="126" t="s">
        <v>131</v>
      </c>
      <c r="B118" s="127"/>
      <c r="C118" s="127"/>
      <c r="D118" s="127"/>
    </row>
    <row r="119" spans="1:13" s="72" customFormat="1" ht="38.25" customHeight="1">
      <c r="A119" s="77" t="s">
        <v>132</v>
      </c>
      <c r="B119" s="31" t="s">
        <v>57</v>
      </c>
      <c r="C119" s="60" t="s">
        <v>58</v>
      </c>
      <c r="D119" s="73"/>
    </row>
    <row r="120" spans="1:13" s="72" customFormat="1" ht="16.5">
      <c r="A120" s="66" t="s">
        <v>133</v>
      </c>
      <c r="B120" s="101" t="s">
        <v>66</v>
      </c>
      <c r="C120" s="153">
        <v>0</v>
      </c>
      <c r="D120" s="73"/>
    </row>
    <row r="121" spans="1:13" s="72" customFormat="1" ht="16.5">
      <c r="A121" s="66" t="s">
        <v>134</v>
      </c>
      <c r="B121" s="101" t="s">
        <v>64</v>
      </c>
      <c r="C121" s="154"/>
      <c r="D121" s="73"/>
    </row>
    <row r="122" spans="1:13" s="72" customFormat="1" ht="16.5">
      <c r="A122" s="66" t="s">
        <v>135</v>
      </c>
      <c r="B122" s="101" t="s">
        <v>62</v>
      </c>
      <c r="C122" s="154"/>
      <c r="D122" s="73"/>
    </row>
    <row r="123" spans="1:13" ht="15" customHeight="1">
      <c r="A123" s="66" t="s">
        <v>136</v>
      </c>
      <c r="B123" s="101" t="s">
        <v>60</v>
      </c>
      <c r="C123" s="154"/>
    </row>
    <row r="124" spans="1:13" s="72" customFormat="1" ht="15" customHeight="1">
      <c r="A124" s="66" t="s">
        <v>137</v>
      </c>
      <c r="B124" s="101" t="s">
        <v>124</v>
      </c>
      <c r="C124" s="155"/>
    </row>
    <row r="125" spans="1:13" s="72" customFormat="1" ht="15" customHeight="1">
      <c r="A125" s="103"/>
      <c r="B125" s="97"/>
      <c r="C125" s="102"/>
      <c r="D125" s="55"/>
    </row>
    <row r="126" spans="1:13" ht="16.5">
      <c r="A126" s="104"/>
      <c r="B126" s="55"/>
      <c r="C126" s="55"/>
    </row>
    <row r="127" spans="1:13" ht="16.5">
      <c r="A127" s="74" t="s">
        <v>138</v>
      </c>
    </row>
    <row r="128" spans="1:13" ht="15.75">
      <c r="A128" s="45"/>
    </row>
    <row r="129" spans="1:13" ht="35.25" customHeight="1">
      <c r="A129" s="137" t="s">
        <v>139</v>
      </c>
      <c r="B129" s="137"/>
      <c r="C129" s="68" t="s">
        <v>58</v>
      </c>
    </row>
    <row r="130" spans="1:13" ht="105">
      <c r="A130" s="138" t="s">
        <v>140</v>
      </c>
      <c r="B130" s="150">
        <v>0</v>
      </c>
      <c r="C130" s="156">
        <f>IF(SUM(B130,B131)&gt;=6,6,SUM(B130,B131))</f>
        <v>0</v>
      </c>
      <c r="M130">
        <v>0</v>
      </c>
    </row>
    <row r="131" spans="1:13" ht="75">
      <c r="A131" s="138" t="s">
        <v>141</v>
      </c>
      <c r="B131" s="150">
        <v>0</v>
      </c>
      <c r="C131" s="156"/>
      <c r="M131">
        <v>3</v>
      </c>
    </row>
    <row r="134" spans="1:13" ht="15.75">
      <c r="A134" s="46"/>
    </row>
    <row r="135" spans="1:13" ht="15.75">
      <c r="A135" s="47"/>
    </row>
    <row r="136" spans="1:13" ht="15.75">
      <c r="A136" s="46"/>
    </row>
  </sheetData>
  <mergeCells count="23">
    <mergeCell ref="C130:C131"/>
    <mergeCell ref="A129:B129"/>
    <mergeCell ref="C113:C115"/>
    <mergeCell ref="A1:E1"/>
    <mergeCell ref="A12:E12"/>
    <mergeCell ref="A16:D16"/>
    <mergeCell ref="A55:D55"/>
    <mergeCell ref="C120:C124"/>
    <mergeCell ref="A118:D118"/>
    <mergeCell ref="C34:C37"/>
    <mergeCell ref="C19:C23"/>
    <mergeCell ref="C46:C47"/>
    <mergeCell ref="C52:C53"/>
    <mergeCell ref="C86:C89"/>
    <mergeCell ref="C106:C108"/>
    <mergeCell ref="C62:C63"/>
    <mergeCell ref="A59:D59"/>
    <mergeCell ref="A73:D73"/>
    <mergeCell ref="A93:D93"/>
    <mergeCell ref="A97:D97"/>
    <mergeCell ref="A100:D100"/>
    <mergeCell ref="A98:B98"/>
    <mergeCell ref="A101:B101"/>
  </mergeCells>
  <dataValidations count="14">
    <dataValidation type="list" allowBlank="1" showInputMessage="1" showErrorMessage="1" sqref="C34:C37">
      <formula1>$M$9:$M$12</formula1>
    </dataValidation>
    <dataValidation type="list" allowBlank="1" showInputMessage="1" showErrorMessage="1" sqref="C19:C23 C86:C89">
      <formula1>$M$9:$M$13</formula1>
    </dataValidation>
    <dataValidation type="list" allowBlank="1" showInputMessage="1" showErrorMessage="1" sqref="C46:C47 C52:C53">
      <formula1>$M$46:$M$47</formula1>
    </dataValidation>
    <dataValidation type="list" allowBlank="1" showInputMessage="1" showErrorMessage="1" sqref="C106:C108">
      <formula1>$M$105:$M$107</formula1>
    </dataValidation>
    <dataValidation type="list" allowBlank="1" showInputMessage="1" showErrorMessage="1" sqref="C57">
      <formula1>$M$54:$M$59</formula1>
    </dataValidation>
    <dataValidation type="list" allowBlank="1" showInputMessage="1" showErrorMessage="1" sqref="C62:C63 C69:C70">
      <formula1>$M$49:$M$50</formula1>
    </dataValidation>
    <dataValidation type="list" allowBlank="1" showInputMessage="1" showErrorMessage="1" sqref="C76">
      <formula1>$M$70:$M$77</formula1>
    </dataValidation>
    <dataValidation type="list" allowBlank="1" showInputMessage="1" showErrorMessage="1" sqref="C77">
      <formula1>$M$62:$M$65</formula1>
    </dataValidation>
    <dataValidation type="list" allowBlank="1" showInputMessage="1" showErrorMessage="1" sqref="C28">
      <formula1>$M$9:$M$14</formula1>
    </dataValidation>
    <dataValidation type="list" allowBlank="1" showInputMessage="1" showErrorMessage="1" sqref="C94">
      <formula1>$M$89:$M$94</formula1>
    </dataValidation>
    <dataValidation type="list" allowBlank="1" showInputMessage="1" showErrorMessage="1" sqref="C98">
      <formula1>$N$89:$N$99</formula1>
    </dataValidation>
    <dataValidation type="list" allowBlank="1" showInputMessage="1" showErrorMessage="1" sqref="C101 C120 C125">
      <formula1>$N$89:$N$94</formula1>
    </dataValidation>
    <dataValidation type="list" allowBlank="1" showInputMessage="1" showErrorMessage="1" sqref="C113:C115">
      <formula1>$M$111:$M$113</formula1>
    </dataValidation>
    <dataValidation type="list" allowBlank="1" showInputMessage="1" showErrorMessage="1" sqref="B130:B131">
      <formula1>$M$130:$M$131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5. Autobaremación L1 (general)</vt:lpstr>
      <vt:lpstr>5. Autobaremació L1 (Ópera Prim</vt:lpstr>
      <vt:lpstr>5. Autobaremación L2 </vt:lpstr>
      <vt:lpstr>'5. Autobaremació L1 (Ópera Prim'!Área_de_impresión</vt:lpstr>
      <vt:lpstr>'5. Autobaremación L1 (general)'!Área_de_impresión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mccovas</dc:creator>
  <cp:lastModifiedBy>mcamps</cp:lastModifiedBy>
  <cp:lastPrinted>2021-06-22T10:47:53Z</cp:lastPrinted>
  <dcterms:created xsi:type="dcterms:W3CDTF">2020-09-25T06:40:55Z</dcterms:created>
  <dcterms:modified xsi:type="dcterms:W3CDTF">2021-06-30T09:34:06Z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